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1320" windowWidth="13920" windowHeight="8130" tabRatio="715" activeTab="0"/>
  </bookViews>
  <sheets>
    <sheet name="Изменения лимитов и ассигнован" sheetId="1" r:id="rId1"/>
  </sheets>
  <definedNames>
    <definedName name="APPT">#REF!</definedName>
    <definedName name="BBB">#REF!</definedName>
    <definedName name="FIO">#REF!</definedName>
    <definedName name="SIGN">#REF!</definedName>
  </definedNames>
  <calcPr fullCalcOnLoad="1"/>
</workbook>
</file>

<file path=xl/sharedStrings.xml><?xml version="1.0" encoding="utf-8"?>
<sst xmlns="http://schemas.openxmlformats.org/spreadsheetml/2006/main" count="382" uniqueCount="57">
  <si>
    <t>Наименование показателя</t>
  </si>
  <si>
    <t>КФСР</t>
  </si>
  <si>
    <t>КЦСР</t>
  </si>
  <si>
    <t>КОСГУ</t>
  </si>
  <si>
    <t>Изменения ассигнований текущего года</t>
  </si>
  <si>
    <t>4239930</t>
  </si>
  <si>
    <t>226</t>
  </si>
  <si>
    <t>0702</t>
  </si>
  <si>
    <t>4529900</t>
  </si>
  <si>
    <t>225</t>
  </si>
  <si>
    <t>0709</t>
  </si>
  <si>
    <t>0920305</t>
  </si>
  <si>
    <t>0113</t>
  </si>
  <si>
    <t>0020400</t>
  </si>
  <si>
    <t>290</t>
  </si>
  <si>
    <t>0103</t>
  </si>
  <si>
    <t>310</t>
  </si>
  <si>
    <t>340</t>
  </si>
  <si>
    <t>221</t>
  </si>
  <si>
    <t>0104</t>
  </si>
  <si>
    <t>4239910</t>
  </si>
  <si>
    <t>4219900</t>
  </si>
  <si>
    <t>4209900</t>
  </si>
  <si>
    <t>223</t>
  </si>
  <si>
    <t>0701</t>
  </si>
  <si>
    <t>0980202</t>
  </si>
  <si>
    <t>0501</t>
  </si>
  <si>
    <t>5201500</t>
  </si>
  <si>
    <t>251</t>
  </si>
  <si>
    <t>1003</t>
  </si>
  <si>
    <t>0801</t>
  </si>
  <si>
    <t>0804</t>
  </si>
  <si>
    <t>МУ ДО ДЮСШ "Олимп"
Муниципальное бюджетное учреждение дополнительного образования детей "Детско-юношеская спортивная школа "Олимп"</t>
  </si>
  <si>
    <t>.МУ "Управление образования" Исполкома Арского района (ЦБ)
Муниципальное учреждение "Управление образования" исполнительного комитета Арского муниципального района</t>
  </si>
  <si>
    <t>Исполком Арского МО_
Исполнительный комитет Арского муниципального района</t>
  </si>
  <si>
    <t>Арский райсовет
Арский районный Совет</t>
  </si>
  <si>
    <t>Арский дворец школьников (иные субсидии)
муниципальное бюджетное образовательное учреждение дополнительного образования детей "Дворец школьников" Арского муниципального района Республики Татарстан</t>
  </si>
  <si>
    <t>Кушлаучская ОШ (иные субсидии)
муниципальное общеобразовательное учреждение "Кошлаучская основная общеобразовательная школа" Арского муниципального района Республики Татарстан</t>
  </si>
  <si>
    <t>Новокинерский Дворец  техники учащихся (иные субсидии)
муниципальное бюджетное образовательное учреждение дополнительного образования детей "Новокинерский Дом детского творчества" Арского муниципального района Республики Татарстан</t>
  </si>
  <si>
    <t>Арский детский сад 3 (иные субсидии)
муниципальное бюджетное дошкольное образовательное учреждение "Арский детский сад №3" Арского муниципального района Республики Татарстан</t>
  </si>
  <si>
    <t>Исполком Арского МО-капремонт жилья
Исполнительный комитет Арского муниципального района</t>
  </si>
  <si>
    <t>Межбюджетные трансферты (Финансовая помощь)
Финансово-бюджетная палата Арского муниципального района</t>
  </si>
  <si>
    <t>Управление культуры Исполкома Арского МО (ЦБ)
Муниципальное учреждение "Управление культуры" исполнительного комитета Арского муниципального района Республики Татарстан</t>
  </si>
  <si>
    <t>Гимназия 5 (иные субсидии)
муниципальное бюджетное общеобразовательное учреждение - Арская гимназия № 5 Арского муниципального района Республики Татарстан</t>
  </si>
  <si>
    <t>Арский детский сад 5 (иные субсидии)
муниципальное бюджетное дошкольное образовательное учреждение "Арский детский сад №5" Арского муниципального района Республики Татарстан</t>
  </si>
  <si>
    <t>Всего</t>
  </si>
  <si>
    <t>Источник финансирования</t>
  </si>
  <si>
    <t>За счет остатка на начало года</t>
  </si>
  <si>
    <t>Снятие средств</t>
  </si>
  <si>
    <t>Приложение к решению</t>
  </si>
  <si>
    <t xml:space="preserve">Арского районного совета </t>
  </si>
  <si>
    <t>Изменения, вносимые в расходную часть бюджета Арского муниципального района за 2013 год</t>
  </si>
  <si>
    <t>в том числе:</t>
  </si>
  <si>
    <t>Всего расходов</t>
  </si>
  <si>
    <t>Председатель ФБП</t>
  </si>
  <si>
    <t>Ф.Р. Исмагилов</t>
  </si>
  <si>
    <t>от 23 февраля 2013 года № 203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</si>
</sst>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"/>
    <numFmt numFmtId="165" formatCode="d\ mmmm\,\ yyyy"/>
    <numFmt numFmtId="166" formatCode="dd/mm/yy"/>
    <numFmt numFmtId="167" formatCode="dd\ mm\ yyyy\ &quot;г.&quot;"/>
    <numFmt numFmtId="168" formatCode="dd/mm/yyyy\ &quot;г.&quot;"/>
    <numFmt numFmtId="169" formatCode="[$-FC19]d\ mmmm\ yyyy\ &quot;г.&quot;"/>
    <numFmt numFmtId="170" formatCode="dd/mm/yyyy\'\ yy/\'"/>
    <numFmt numFmtId="171" formatCode="#,##0\ &quot;р.&quot;;\-#,##0\ &quot;р.&quot;"/>
    <numFmt numFmtId="172" formatCode="#,##0\ &quot;р.&quot;;[Red]\-#,##0\ &quot;р.&quot;"/>
    <numFmt numFmtId="173" formatCode="#,##0.00\ &quot;р.&quot;;\-#,##0.00\ &quot;р.&quot;"/>
    <numFmt numFmtId="174" formatCode="#,##0.00\ &quot;р.&quot;;[Red]\-#,##0.00\ &quot;р.&quot;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#,##0.0"/>
    <numFmt numFmtId="180" formatCode="?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2"/>
      <name val="Arial"/>
      <family val="2"/>
    </font>
    <font>
      <i/>
      <sz val="10"/>
      <name val="Arial Cyr"/>
      <family val="0"/>
    </font>
    <font>
      <b/>
      <i/>
      <sz val="10"/>
      <name val="Arial"/>
      <family val="2"/>
    </font>
    <font>
      <b/>
      <i/>
      <sz val="12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4" fontId="12" fillId="0" borderId="10" xfId="0" applyNumberFormat="1" applyFont="1" applyBorder="1" applyAlignment="1">
      <alignment/>
    </xf>
    <xf numFmtId="4" fontId="14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49" fontId="13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>
      <alignment horizontal="left" vertical="center" wrapText="1"/>
    </xf>
    <xf numFmtId="49" fontId="10" fillId="0" borderId="14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11"/>
  <sheetViews>
    <sheetView tabSelected="1" view="pageBreakPreview" zoomScale="60" zoomScalePageLayoutView="0" workbookViewId="0" topLeftCell="A103">
      <selection activeCell="M20" sqref="M20"/>
    </sheetView>
  </sheetViews>
  <sheetFormatPr defaultColWidth="9.00390625" defaultRowHeight="12.75"/>
  <cols>
    <col min="1" max="1" width="1.625" style="0" customWidth="1"/>
    <col min="2" max="2" width="35.75390625" style="0" customWidth="1"/>
    <col min="3" max="5" width="14.25390625" style="0" customWidth="1"/>
    <col min="6" max="6" width="22.625" style="0" customWidth="1"/>
    <col min="7" max="7" width="20.75390625" style="0" customWidth="1"/>
    <col min="8" max="14" width="12.75390625" style="0" customWidth="1"/>
  </cols>
  <sheetData>
    <row r="1" spans="6:7" ht="15.75">
      <c r="F1" s="34" t="s">
        <v>49</v>
      </c>
      <c r="G1" s="34"/>
    </row>
    <row r="2" spans="6:7" ht="15.75">
      <c r="F2" s="34" t="s">
        <v>50</v>
      </c>
      <c r="G2" s="34"/>
    </row>
    <row r="3" spans="6:7" ht="15.75">
      <c r="F3" s="34" t="s">
        <v>56</v>
      </c>
      <c r="G3" s="34"/>
    </row>
    <row r="4" spans="6:7" ht="12.75">
      <c r="F4" s="35"/>
      <c r="G4" s="35"/>
    </row>
    <row r="5" spans="2:7" ht="18.75" customHeight="1">
      <c r="B5" s="36" t="s">
        <v>51</v>
      </c>
      <c r="C5" s="36"/>
      <c r="D5" s="36"/>
      <c r="E5" s="36"/>
      <c r="F5" s="36"/>
      <c r="G5" s="36"/>
    </row>
    <row r="6" spans="2:7" ht="12.75">
      <c r="B6" s="36"/>
      <c r="C6" s="36"/>
      <c r="D6" s="36"/>
      <c r="E6" s="36"/>
      <c r="F6" s="36"/>
      <c r="G6" s="36"/>
    </row>
    <row r="7" spans="3:5" ht="12.75">
      <c r="C7" s="1"/>
      <c r="D7" s="1"/>
      <c r="E7" s="1"/>
    </row>
    <row r="8" spans="2:7" ht="29.25" customHeight="1">
      <c r="B8" s="28" t="s">
        <v>0</v>
      </c>
      <c r="C8" s="30"/>
      <c r="D8" s="30"/>
      <c r="E8" s="30"/>
      <c r="F8" s="28" t="s">
        <v>4</v>
      </c>
      <c r="G8" s="37" t="s">
        <v>46</v>
      </c>
    </row>
    <row r="9" spans="2:7" ht="30" customHeight="1">
      <c r="B9" s="29"/>
      <c r="C9" s="2" t="s">
        <v>1</v>
      </c>
      <c r="D9" s="2" t="s">
        <v>2</v>
      </c>
      <c r="E9" s="2" t="s">
        <v>3</v>
      </c>
      <c r="F9" s="29"/>
      <c r="G9" s="37"/>
    </row>
    <row r="10" spans="2:7" ht="29.25" customHeight="1">
      <c r="B10" s="4" t="s">
        <v>35</v>
      </c>
      <c r="C10" s="5" t="s">
        <v>15</v>
      </c>
      <c r="D10" s="5" t="s">
        <v>13</v>
      </c>
      <c r="E10" s="5" t="s">
        <v>18</v>
      </c>
      <c r="F10" s="6">
        <v>2772</v>
      </c>
      <c r="G10" s="31" t="s">
        <v>47</v>
      </c>
    </row>
    <row r="11" spans="2:7" ht="29.25" customHeight="1">
      <c r="B11" s="4" t="s">
        <v>35</v>
      </c>
      <c r="C11" s="5" t="s">
        <v>15</v>
      </c>
      <c r="D11" s="5" t="s">
        <v>13</v>
      </c>
      <c r="E11" s="5" t="s">
        <v>17</v>
      </c>
      <c r="F11" s="6">
        <v>1265</v>
      </c>
      <c r="G11" s="32"/>
    </row>
    <row r="12" spans="2:7" ht="29.25" customHeight="1">
      <c r="B12" s="4" t="s">
        <v>35</v>
      </c>
      <c r="C12" s="5" t="s">
        <v>15</v>
      </c>
      <c r="D12" s="5" t="s">
        <v>13</v>
      </c>
      <c r="E12" s="5" t="s">
        <v>17</v>
      </c>
      <c r="F12" s="6">
        <v>34750</v>
      </c>
      <c r="G12" s="32"/>
    </row>
    <row r="13" spans="2:7" ht="29.25" customHeight="1">
      <c r="B13" s="4" t="s">
        <v>35</v>
      </c>
      <c r="C13" s="5" t="s">
        <v>15</v>
      </c>
      <c r="D13" s="5" t="s">
        <v>13</v>
      </c>
      <c r="E13" s="5" t="s">
        <v>18</v>
      </c>
      <c r="F13" s="6">
        <v>15009.75</v>
      </c>
      <c r="G13" s="32"/>
    </row>
    <row r="14" spans="2:7" ht="29.25" customHeight="1">
      <c r="B14" s="4" t="s">
        <v>35</v>
      </c>
      <c r="C14" s="5" t="s">
        <v>15</v>
      </c>
      <c r="D14" s="5" t="s">
        <v>13</v>
      </c>
      <c r="E14" s="5" t="s">
        <v>17</v>
      </c>
      <c r="F14" s="6">
        <v>12100</v>
      </c>
      <c r="G14" s="32"/>
    </row>
    <row r="15" spans="2:7" ht="29.25" customHeight="1">
      <c r="B15" s="4" t="s">
        <v>35</v>
      </c>
      <c r="C15" s="5" t="s">
        <v>15</v>
      </c>
      <c r="D15" s="5" t="s">
        <v>13</v>
      </c>
      <c r="E15" s="5" t="s">
        <v>16</v>
      </c>
      <c r="F15" s="6">
        <v>4684</v>
      </c>
      <c r="G15" s="32"/>
    </row>
    <row r="16" spans="2:7" ht="29.25" customHeight="1">
      <c r="B16" s="4" t="s">
        <v>35</v>
      </c>
      <c r="C16" s="5" t="s">
        <v>15</v>
      </c>
      <c r="D16" s="5" t="s">
        <v>13</v>
      </c>
      <c r="E16" s="5" t="s">
        <v>17</v>
      </c>
      <c r="F16" s="6">
        <v>3858</v>
      </c>
      <c r="G16" s="32"/>
    </row>
    <row r="17" spans="2:7" ht="29.25" customHeight="1">
      <c r="B17" s="4" t="s">
        <v>35</v>
      </c>
      <c r="C17" s="5" t="s">
        <v>15</v>
      </c>
      <c r="D17" s="5" t="s">
        <v>13</v>
      </c>
      <c r="E17" s="5" t="s">
        <v>6</v>
      </c>
      <c r="F17" s="6">
        <v>540.58</v>
      </c>
      <c r="G17" s="32"/>
    </row>
    <row r="18" spans="2:7" ht="29.25" customHeight="1">
      <c r="B18" s="4" t="s">
        <v>35</v>
      </c>
      <c r="C18" s="5" t="s">
        <v>15</v>
      </c>
      <c r="D18" s="5" t="s">
        <v>13</v>
      </c>
      <c r="E18" s="5" t="s">
        <v>17</v>
      </c>
      <c r="F18" s="6">
        <v>30557</v>
      </c>
      <c r="G18" s="32"/>
    </row>
    <row r="19" spans="2:7" ht="29.25" customHeight="1">
      <c r="B19" s="4" t="s">
        <v>35</v>
      </c>
      <c r="C19" s="5" t="s">
        <v>15</v>
      </c>
      <c r="D19" s="5" t="s">
        <v>13</v>
      </c>
      <c r="E19" s="5" t="s">
        <v>16</v>
      </c>
      <c r="F19" s="6">
        <v>6400</v>
      </c>
      <c r="G19" s="32"/>
    </row>
    <row r="20" spans="2:7" ht="29.25" customHeight="1">
      <c r="B20" s="4" t="s">
        <v>35</v>
      </c>
      <c r="C20" s="5" t="s">
        <v>15</v>
      </c>
      <c r="D20" s="5" t="s">
        <v>13</v>
      </c>
      <c r="E20" s="5" t="s">
        <v>18</v>
      </c>
      <c r="F20" s="6">
        <v>15000</v>
      </c>
      <c r="G20" s="32"/>
    </row>
    <row r="21" spans="2:7" ht="29.25" customHeight="1">
      <c r="B21" s="4" t="s">
        <v>35</v>
      </c>
      <c r="C21" s="5" t="s">
        <v>15</v>
      </c>
      <c r="D21" s="5" t="s">
        <v>13</v>
      </c>
      <c r="E21" s="5" t="s">
        <v>14</v>
      </c>
      <c r="F21" s="6">
        <v>0.19</v>
      </c>
      <c r="G21" s="32"/>
    </row>
    <row r="22" spans="2:7" ht="29.25" customHeight="1">
      <c r="B22" s="4" t="s">
        <v>35</v>
      </c>
      <c r="C22" s="5" t="s">
        <v>15</v>
      </c>
      <c r="D22" s="5" t="s">
        <v>13</v>
      </c>
      <c r="E22" s="5" t="s">
        <v>16</v>
      </c>
      <c r="F22" s="6">
        <v>39980</v>
      </c>
      <c r="G22" s="32"/>
    </row>
    <row r="23" spans="2:7" ht="29.25" customHeight="1">
      <c r="B23" s="4" t="s">
        <v>35</v>
      </c>
      <c r="C23" s="5" t="s">
        <v>15</v>
      </c>
      <c r="D23" s="5" t="s">
        <v>13</v>
      </c>
      <c r="E23" s="5" t="s">
        <v>17</v>
      </c>
      <c r="F23" s="6">
        <v>31188</v>
      </c>
      <c r="G23" s="33"/>
    </row>
    <row r="24" spans="2:7" ht="27" customHeight="1">
      <c r="B24" s="3" t="s">
        <v>45</v>
      </c>
      <c r="C24" s="3"/>
      <c r="D24" s="3"/>
      <c r="E24" s="3"/>
      <c r="F24" s="10">
        <f>F10+F11+F12+F13+F14+F15+F16+F17+F18+F19+F20+F21+F22+F23</f>
        <v>198104.52000000002</v>
      </c>
      <c r="G24" s="16"/>
    </row>
    <row r="25" spans="2:7" ht="33.75">
      <c r="B25" s="4" t="s">
        <v>34</v>
      </c>
      <c r="C25" s="5" t="s">
        <v>19</v>
      </c>
      <c r="D25" s="5" t="s">
        <v>13</v>
      </c>
      <c r="E25" s="5" t="s">
        <v>6</v>
      </c>
      <c r="F25" s="6">
        <v>2051</v>
      </c>
      <c r="G25" s="31" t="s">
        <v>47</v>
      </c>
    </row>
    <row r="26" spans="2:7" ht="33.75">
      <c r="B26" s="4" t="s">
        <v>34</v>
      </c>
      <c r="C26" s="5" t="s">
        <v>19</v>
      </c>
      <c r="D26" s="5" t="s">
        <v>13</v>
      </c>
      <c r="E26" s="5" t="s">
        <v>18</v>
      </c>
      <c r="F26" s="6">
        <v>17000</v>
      </c>
      <c r="G26" s="32"/>
    </row>
    <row r="27" spans="2:7" ht="33.75">
      <c r="B27" s="4" t="s">
        <v>34</v>
      </c>
      <c r="C27" s="5" t="s">
        <v>19</v>
      </c>
      <c r="D27" s="5" t="s">
        <v>13</v>
      </c>
      <c r="E27" s="5" t="s">
        <v>14</v>
      </c>
      <c r="F27" s="6">
        <v>309</v>
      </c>
      <c r="G27" s="32"/>
    </row>
    <row r="28" spans="2:7" ht="33.75">
      <c r="B28" s="4" t="s">
        <v>34</v>
      </c>
      <c r="C28" s="5" t="s">
        <v>19</v>
      </c>
      <c r="D28" s="5" t="s">
        <v>13</v>
      </c>
      <c r="E28" s="5" t="s">
        <v>6</v>
      </c>
      <c r="F28" s="6">
        <v>4874</v>
      </c>
      <c r="G28" s="32"/>
    </row>
    <row r="29" spans="2:7" ht="33.75">
      <c r="B29" s="4" t="s">
        <v>34</v>
      </c>
      <c r="C29" s="5" t="s">
        <v>12</v>
      </c>
      <c r="D29" s="5" t="s">
        <v>11</v>
      </c>
      <c r="E29" s="5" t="s">
        <v>6</v>
      </c>
      <c r="F29" s="6">
        <v>76920</v>
      </c>
      <c r="G29" s="32"/>
    </row>
    <row r="30" spans="2:7" ht="33.75">
      <c r="B30" s="4" t="s">
        <v>34</v>
      </c>
      <c r="C30" s="5" t="s">
        <v>19</v>
      </c>
      <c r="D30" s="5" t="s">
        <v>13</v>
      </c>
      <c r="E30" s="5" t="s">
        <v>6</v>
      </c>
      <c r="F30" s="6">
        <v>12434.17</v>
      </c>
      <c r="G30" s="32"/>
    </row>
    <row r="31" spans="2:7" ht="33.75">
      <c r="B31" s="4" t="s">
        <v>34</v>
      </c>
      <c r="C31" s="5" t="s">
        <v>19</v>
      </c>
      <c r="D31" s="5" t="s">
        <v>13</v>
      </c>
      <c r="E31" s="5" t="s">
        <v>16</v>
      </c>
      <c r="F31" s="6">
        <v>8325</v>
      </c>
      <c r="G31" s="32"/>
    </row>
    <row r="32" spans="2:7" ht="33.75">
      <c r="B32" s="4" t="s">
        <v>34</v>
      </c>
      <c r="C32" s="5" t="s">
        <v>19</v>
      </c>
      <c r="D32" s="5" t="s">
        <v>13</v>
      </c>
      <c r="E32" s="5" t="s">
        <v>17</v>
      </c>
      <c r="F32" s="6">
        <v>49.38</v>
      </c>
      <c r="G32" s="32"/>
    </row>
    <row r="33" spans="2:7" ht="33.75">
      <c r="B33" s="4" t="s">
        <v>34</v>
      </c>
      <c r="C33" s="5" t="s">
        <v>19</v>
      </c>
      <c r="D33" s="5" t="s">
        <v>13</v>
      </c>
      <c r="E33" s="5" t="s">
        <v>9</v>
      </c>
      <c r="F33" s="6">
        <v>792.36</v>
      </c>
      <c r="G33" s="32"/>
    </row>
    <row r="34" spans="2:7" ht="33.75">
      <c r="B34" s="4" t="s">
        <v>34</v>
      </c>
      <c r="C34" s="5" t="s">
        <v>19</v>
      </c>
      <c r="D34" s="5" t="s">
        <v>13</v>
      </c>
      <c r="E34" s="5" t="s">
        <v>6</v>
      </c>
      <c r="F34" s="6">
        <v>23645</v>
      </c>
      <c r="G34" s="32"/>
    </row>
    <row r="35" spans="2:7" ht="33.75">
      <c r="B35" s="4" t="s">
        <v>34</v>
      </c>
      <c r="C35" s="5" t="s">
        <v>19</v>
      </c>
      <c r="D35" s="5" t="s">
        <v>13</v>
      </c>
      <c r="E35" s="5" t="s">
        <v>6</v>
      </c>
      <c r="F35" s="6">
        <v>15642.7</v>
      </c>
      <c r="G35" s="32"/>
    </row>
    <row r="36" spans="2:7" ht="33.75">
      <c r="B36" s="4" t="s">
        <v>34</v>
      </c>
      <c r="C36" s="5" t="s">
        <v>19</v>
      </c>
      <c r="D36" s="5" t="s">
        <v>13</v>
      </c>
      <c r="E36" s="5" t="s">
        <v>6</v>
      </c>
      <c r="F36" s="6">
        <v>5172.75</v>
      </c>
      <c r="G36" s="32"/>
    </row>
    <row r="37" spans="2:7" ht="33.75">
      <c r="B37" s="4" t="s">
        <v>40</v>
      </c>
      <c r="C37" s="5" t="s">
        <v>26</v>
      </c>
      <c r="D37" s="5" t="s">
        <v>25</v>
      </c>
      <c r="E37" s="5" t="s">
        <v>16</v>
      </c>
      <c r="F37" s="6">
        <v>1094.81</v>
      </c>
      <c r="G37" s="32"/>
    </row>
    <row r="38" spans="2:7" ht="33.75">
      <c r="B38" s="4" t="s">
        <v>34</v>
      </c>
      <c r="C38" s="5" t="s">
        <v>19</v>
      </c>
      <c r="D38" s="5" t="s">
        <v>13</v>
      </c>
      <c r="E38" s="5" t="s">
        <v>17</v>
      </c>
      <c r="F38" s="6">
        <f>100000-72000</f>
        <v>28000</v>
      </c>
      <c r="G38" s="32"/>
    </row>
    <row r="39" spans="2:7" ht="33.75">
      <c r="B39" s="4" t="s">
        <v>34</v>
      </c>
      <c r="C39" s="5" t="s">
        <v>19</v>
      </c>
      <c r="D39" s="5" t="s">
        <v>13</v>
      </c>
      <c r="E39" s="5" t="s">
        <v>18</v>
      </c>
      <c r="F39" s="6">
        <v>1702.74</v>
      </c>
      <c r="G39" s="32"/>
    </row>
    <row r="40" spans="2:7" ht="33.75">
      <c r="B40" s="4" t="s">
        <v>34</v>
      </c>
      <c r="C40" s="5" t="s">
        <v>19</v>
      </c>
      <c r="D40" s="5" t="s">
        <v>13</v>
      </c>
      <c r="E40" s="5" t="s">
        <v>6</v>
      </c>
      <c r="F40" s="6">
        <v>36</v>
      </c>
      <c r="G40" s="32"/>
    </row>
    <row r="41" spans="2:7" ht="33.75">
      <c r="B41" s="4" t="s">
        <v>34</v>
      </c>
      <c r="C41" s="5" t="s">
        <v>19</v>
      </c>
      <c r="D41" s="5" t="s">
        <v>13</v>
      </c>
      <c r="E41" s="5" t="s">
        <v>18</v>
      </c>
      <c r="F41" s="6">
        <v>15000</v>
      </c>
      <c r="G41" s="32"/>
    </row>
    <row r="42" spans="2:7" ht="33.75">
      <c r="B42" s="4" t="s">
        <v>34</v>
      </c>
      <c r="C42" s="5" t="s">
        <v>19</v>
      </c>
      <c r="D42" s="5" t="s">
        <v>13</v>
      </c>
      <c r="E42" s="5" t="s">
        <v>17</v>
      </c>
      <c r="F42" s="6">
        <v>6005</v>
      </c>
      <c r="G42" s="32"/>
    </row>
    <row r="43" spans="2:7" ht="33.75">
      <c r="B43" s="4" t="s">
        <v>34</v>
      </c>
      <c r="C43" s="5" t="s">
        <v>12</v>
      </c>
      <c r="D43" s="5" t="s">
        <v>11</v>
      </c>
      <c r="E43" s="5" t="s">
        <v>6</v>
      </c>
      <c r="F43" s="6">
        <v>9598</v>
      </c>
      <c r="G43" s="32"/>
    </row>
    <row r="44" spans="2:7" ht="33.75">
      <c r="B44" s="4" t="s">
        <v>34</v>
      </c>
      <c r="C44" s="5" t="s">
        <v>19</v>
      </c>
      <c r="D44" s="5" t="s">
        <v>13</v>
      </c>
      <c r="E44" s="5" t="s">
        <v>18</v>
      </c>
      <c r="F44" s="6">
        <v>2028.42</v>
      </c>
      <c r="G44" s="32"/>
    </row>
    <row r="45" spans="2:7" ht="33.75">
      <c r="B45" s="4" t="s">
        <v>34</v>
      </c>
      <c r="C45" s="5" t="s">
        <v>19</v>
      </c>
      <c r="D45" s="5" t="s">
        <v>13</v>
      </c>
      <c r="E45" s="5" t="s">
        <v>14</v>
      </c>
      <c r="F45" s="6">
        <v>8.39</v>
      </c>
      <c r="G45" s="32"/>
    </row>
    <row r="46" spans="2:7" ht="33.75">
      <c r="B46" s="4" t="s">
        <v>34</v>
      </c>
      <c r="C46" s="5" t="s">
        <v>19</v>
      </c>
      <c r="D46" s="5" t="s">
        <v>13</v>
      </c>
      <c r="E46" s="5" t="s">
        <v>16</v>
      </c>
      <c r="F46" s="6">
        <v>45980</v>
      </c>
      <c r="G46" s="32"/>
    </row>
    <row r="47" spans="2:7" ht="33.75">
      <c r="B47" s="4" t="s">
        <v>34</v>
      </c>
      <c r="C47" s="5" t="s">
        <v>19</v>
      </c>
      <c r="D47" s="5" t="s">
        <v>13</v>
      </c>
      <c r="E47" s="5" t="s">
        <v>17</v>
      </c>
      <c r="F47" s="6">
        <v>29608</v>
      </c>
      <c r="G47" s="33"/>
    </row>
    <row r="48" spans="2:7" ht="22.5" customHeight="1">
      <c r="B48" s="3" t="s">
        <v>45</v>
      </c>
      <c r="C48" s="3"/>
      <c r="D48" s="3"/>
      <c r="E48" s="3"/>
      <c r="F48" s="10">
        <f>F25+F26+F27+F28+F29+F30+F31+F32+F33+F34+F35+F36+F37+F38+F39+F40+F41+F42+F43+F44+F45+F46+F47</f>
        <v>306276.72000000003</v>
      </c>
      <c r="G48" s="16"/>
    </row>
    <row r="49" spans="2:7" ht="56.25">
      <c r="B49" s="4" t="s">
        <v>33</v>
      </c>
      <c r="C49" s="5" t="s">
        <v>10</v>
      </c>
      <c r="D49" s="5" t="s">
        <v>8</v>
      </c>
      <c r="E49" s="5" t="s">
        <v>9</v>
      </c>
      <c r="F49" s="6">
        <v>-22242.5</v>
      </c>
      <c r="G49" s="31" t="s">
        <v>48</v>
      </c>
    </row>
    <row r="50" spans="2:7" ht="56.25">
      <c r="B50" s="4" t="s">
        <v>33</v>
      </c>
      <c r="C50" s="5" t="s">
        <v>10</v>
      </c>
      <c r="D50" s="5" t="s">
        <v>8</v>
      </c>
      <c r="E50" s="5" t="s">
        <v>9</v>
      </c>
      <c r="F50" s="6">
        <v>-34194.17</v>
      </c>
      <c r="G50" s="32"/>
    </row>
    <row r="51" spans="2:7" ht="56.25">
      <c r="B51" s="4" t="s">
        <v>33</v>
      </c>
      <c r="C51" s="5" t="s">
        <v>10</v>
      </c>
      <c r="D51" s="5" t="s">
        <v>8</v>
      </c>
      <c r="E51" s="5" t="s">
        <v>9</v>
      </c>
      <c r="F51" s="6">
        <v>-44485</v>
      </c>
      <c r="G51" s="32"/>
    </row>
    <row r="52" spans="2:7" ht="56.25">
      <c r="B52" s="4" t="s">
        <v>33</v>
      </c>
      <c r="C52" s="5" t="s">
        <v>10</v>
      </c>
      <c r="D52" s="5" t="s">
        <v>8</v>
      </c>
      <c r="E52" s="5" t="s">
        <v>9</v>
      </c>
      <c r="F52" s="6">
        <v>-34348.35</v>
      </c>
      <c r="G52" s="32"/>
    </row>
    <row r="53" spans="2:7" ht="56.25">
      <c r="B53" s="4" t="s">
        <v>33</v>
      </c>
      <c r="C53" s="5" t="s">
        <v>10</v>
      </c>
      <c r="D53" s="5" t="s">
        <v>8</v>
      </c>
      <c r="E53" s="5" t="s">
        <v>9</v>
      </c>
      <c r="F53" s="6">
        <v>-74707</v>
      </c>
      <c r="G53" s="33"/>
    </row>
    <row r="54" spans="2:7" ht="29.25" customHeight="1">
      <c r="B54" s="3" t="s">
        <v>45</v>
      </c>
      <c r="C54" s="7"/>
      <c r="D54" s="7"/>
      <c r="E54" s="7"/>
      <c r="F54" s="10">
        <f>F49+F50+F51+F52+F53</f>
        <v>-209977.02</v>
      </c>
      <c r="G54" s="16"/>
    </row>
    <row r="55" spans="2:7" ht="45">
      <c r="B55" s="4" t="s">
        <v>32</v>
      </c>
      <c r="C55" s="5" t="s">
        <v>7</v>
      </c>
      <c r="D55" s="5" t="s">
        <v>5</v>
      </c>
      <c r="E55" s="5" t="s">
        <v>16</v>
      </c>
      <c r="F55" s="6">
        <v>96000</v>
      </c>
      <c r="G55" s="31" t="s">
        <v>47</v>
      </c>
    </row>
    <row r="56" spans="2:7" ht="45">
      <c r="B56" s="4" t="s">
        <v>32</v>
      </c>
      <c r="C56" s="5" t="s">
        <v>7</v>
      </c>
      <c r="D56" s="5" t="s">
        <v>5</v>
      </c>
      <c r="E56" s="5" t="s">
        <v>17</v>
      </c>
      <c r="F56" s="6">
        <v>46500</v>
      </c>
      <c r="G56" s="32"/>
    </row>
    <row r="57" spans="2:7" ht="45">
      <c r="B57" s="4" t="s">
        <v>32</v>
      </c>
      <c r="C57" s="5" t="s">
        <v>7</v>
      </c>
      <c r="D57" s="5" t="s">
        <v>5</v>
      </c>
      <c r="E57" s="5" t="s">
        <v>9</v>
      </c>
      <c r="F57" s="6">
        <v>77730.34</v>
      </c>
      <c r="G57" s="32"/>
    </row>
    <row r="58" spans="2:7" ht="45">
      <c r="B58" s="4" t="s">
        <v>32</v>
      </c>
      <c r="C58" s="5" t="s">
        <v>7</v>
      </c>
      <c r="D58" s="5" t="s">
        <v>5</v>
      </c>
      <c r="E58" s="5" t="s">
        <v>17</v>
      </c>
      <c r="F58" s="6">
        <v>98938</v>
      </c>
      <c r="G58" s="32"/>
    </row>
    <row r="59" spans="2:7" ht="45">
      <c r="B59" s="4" t="s">
        <v>32</v>
      </c>
      <c r="C59" s="5" t="s">
        <v>7</v>
      </c>
      <c r="D59" s="5" t="s">
        <v>5</v>
      </c>
      <c r="E59" s="5" t="s">
        <v>18</v>
      </c>
      <c r="F59" s="6">
        <v>14118.74</v>
      </c>
      <c r="G59" s="32"/>
    </row>
    <row r="60" spans="2:7" ht="45">
      <c r="B60" s="4" t="s">
        <v>32</v>
      </c>
      <c r="C60" s="5" t="s">
        <v>7</v>
      </c>
      <c r="D60" s="5" t="s">
        <v>5</v>
      </c>
      <c r="E60" s="5" t="s">
        <v>9</v>
      </c>
      <c r="F60" s="6">
        <v>1585.46</v>
      </c>
      <c r="G60" s="32"/>
    </row>
    <row r="61" spans="2:7" ht="45">
      <c r="B61" s="4" t="s">
        <v>32</v>
      </c>
      <c r="C61" s="5" t="s">
        <v>7</v>
      </c>
      <c r="D61" s="5" t="s">
        <v>5</v>
      </c>
      <c r="E61" s="5" t="s">
        <v>6</v>
      </c>
      <c r="F61" s="6">
        <v>5622.8</v>
      </c>
      <c r="G61" s="32"/>
    </row>
    <row r="62" spans="2:7" ht="45">
      <c r="B62" s="4" t="s">
        <v>32</v>
      </c>
      <c r="C62" s="5" t="s">
        <v>7</v>
      </c>
      <c r="D62" s="5" t="s">
        <v>5</v>
      </c>
      <c r="E62" s="5" t="s">
        <v>14</v>
      </c>
      <c r="F62" s="6">
        <v>4000</v>
      </c>
      <c r="G62" s="32"/>
    </row>
    <row r="63" spans="2:7" ht="45">
      <c r="B63" s="4" t="s">
        <v>32</v>
      </c>
      <c r="C63" s="5" t="s">
        <v>7</v>
      </c>
      <c r="D63" s="5" t="s">
        <v>5</v>
      </c>
      <c r="E63" s="5" t="s">
        <v>17</v>
      </c>
      <c r="F63" s="6">
        <v>29673</v>
      </c>
      <c r="G63" s="32"/>
    </row>
    <row r="64" spans="2:7" ht="45">
      <c r="B64" s="4" t="s">
        <v>32</v>
      </c>
      <c r="C64" s="5" t="s">
        <v>7</v>
      </c>
      <c r="D64" s="5" t="s">
        <v>5</v>
      </c>
      <c r="E64" s="5" t="s">
        <v>17</v>
      </c>
      <c r="F64" s="6">
        <v>60000</v>
      </c>
      <c r="G64" s="32"/>
    </row>
    <row r="65" spans="2:7" ht="45">
      <c r="B65" s="4" t="s">
        <v>32</v>
      </c>
      <c r="C65" s="5" t="s">
        <v>7</v>
      </c>
      <c r="D65" s="5" t="s">
        <v>5</v>
      </c>
      <c r="E65" s="5" t="s">
        <v>6</v>
      </c>
      <c r="F65" s="6">
        <v>22242.5</v>
      </c>
      <c r="G65" s="32"/>
    </row>
    <row r="66" spans="2:7" ht="45">
      <c r="B66" s="4" t="s">
        <v>32</v>
      </c>
      <c r="C66" s="5" t="s">
        <v>7</v>
      </c>
      <c r="D66" s="5" t="s">
        <v>5</v>
      </c>
      <c r="E66" s="5" t="s">
        <v>6</v>
      </c>
      <c r="F66" s="6">
        <v>44485</v>
      </c>
      <c r="G66" s="32"/>
    </row>
    <row r="67" spans="2:7" ht="45">
      <c r="B67" s="4" t="s">
        <v>32</v>
      </c>
      <c r="C67" s="5" t="s">
        <v>7</v>
      </c>
      <c r="D67" s="5" t="s">
        <v>5</v>
      </c>
      <c r="E67" s="5" t="s">
        <v>6</v>
      </c>
      <c r="F67" s="6">
        <v>27962</v>
      </c>
      <c r="G67" s="32"/>
    </row>
    <row r="68" spans="2:7" ht="45">
      <c r="B68" s="4" t="s">
        <v>32</v>
      </c>
      <c r="C68" s="5" t="s">
        <v>7</v>
      </c>
      <c r="D68" s="5" t="s">
        <v>5</v>
      </c>
      <c r="E68" s="5" t="s">
        <v>6</v>
      </c>
      <c r="F68" s="6">
        <v>27962</v>
      </c>
      <c r="G68" s="33"/>
    </row>
    <row r="69" spans="2:7" ht="25.5" customHeight="1">
      <c r="B69" s="3" t="s">
        <v>45</v>
      </c>
      <c r="C69" s="7"/>
      <c r="D69" s="7"/>
      <c r="E69" s="7"/>
      <c r="F69" s="10">
        <f>F55+F56+F57+F58+F59+F60+F61+F62+F63+F64+F65+F66+F67+F68</f>
        <v>556819.84</v>
      </c>
      <c r="G69" s="16"/>
    </row>
    <row r="70" spans="2:7" ht="67.5">
      <c r="B70" s="4" t="s">
        <v>42</v>
      </c>
      <c r="C70" s="5" t="s">
        <v>31</v>
      </c>
      <c r="D70" s="5" t="s">
        <v>8</v>
      </c>
      <c r="E70" s="5" t="s">
        <v>9</v>
      </c>
      <c r="F70" s="6">
        <v>-912500</v>
      </c>
      <c r="G70" s="31" t="s">
        <v>48</v>
      </c>
    </row>
    <row r="71" spans="2:7" ht="67.5">
      <c r="B71" s="4" t="s">
        <v>42</v>
      </c>
      <c r="C71" s="5" t="s">
        <v>31</v>
      </c>
      <c r="D71" s="5" t="s">
        <v>8</v>
      </c>
      <c r="E71" s="5" t="s">
        <v>9</v>
      </c>
      <c r="F71" s="6">
        <v>-187400.43</v>
      </c>
      <c r="G71" s="33"/>
    </row>
    <row r="72" spans="2:7" ht="27.75" customHeight="1">
      <c r="B72" s="3" t="s">
        <v>45</v>
      </c>
      <c r="C72" s="7"/>
      <c r="D72" s="7"/>
      <c r="E72" s="7"/>
      <c r="F72" s="10">
        <f>F70+F71</f>
        <v>-1099900.43</v>
      </c>
      <c r="G72" s="16"/>
    </row>
    <row r="73" spans="2:7" ht="45">
      <c r="B73" s="4" t="s">
        <v>41</v>
      </c>
      <c r="C73" s="5" t="s">
        <v>29</v>
      </c>
      <c r="D73" s="5" t="s">
        <v>27</v>
      </c>
      <c r="E73" s="5" t="s">
        <v>28</v>
      </c>
      <c r="F73" s="6">
        <v>257583</v>
      </c>
      <c r="G73" s="31" t="s">
        <v>47</v>
      </c>
    </row>
    <row r="74" spans="2:7" ht="45">
      <c r="B74" s="4" t="s">
        <v>41</v>
      </c>
      <c r="C74" s="5" t="s">
        <v>30</v>
      </c>
      <c r="D74" s="5" t="s">
        <v>27</v>
      </c>
      <c r="E74" s="5" t="s">
        <v>28</v>
      </c>
      <c r="F74" s="6">
        <v>187400.43</v>
      </c>
      <c r="G74" s="32"/>
    </row>
    <row r="75" spans="2:7" ht="45">
      <c r="B75" s="4" t="s">
        <v>41</v>
      </c>
      <c r="C75" s="5" t="s">
        <v>29</v>
      </c>
      <c r="D75" s="5" t="s">
        <v>27</v>
      </c>
      <c r="E75" s="5" t="s">
        <v>28</v>
      </c>
      <c r="F75" s="6">
        <v>51936</v>
      </c>
      <c r="G75" s="32"/>
    </row>
    <row r="76" spans="2:7" ht="45">
      <c r="B76" s="4" t="s">
        <v>41</v>
      </c>
      <c r="C76" s="5" t="s">
        <v>30</v>
      </c>
      <c r="D76" s="5" t="s">
        <v>27</v>
      </c>
      <c r="E76" s="5" t="s">
        <v>28</v>
      </c>
      <c r="F76" s="6">
        <v>36500</v>
      </c>
      <c r="G76" s="32"/>
    </row>
    <row r="77" spans="2:7" ht="45">
      <c r="B77" s="4" t="s">
        <v>41</v>
      </c>
      <c r="C77" s="5" t="s">
        <v>30</v>
      </c>
      <c r="D77" s="5" t="s">
        <v>27</v>
      </c>
      <c r="E77" s="5" t="s">
        <v>28</v>
      </c>
      <c r="F77" s="6">
        <v>94900</v>
      </c>
      <c r="G77" s="32"/>
    </row>
    <row r="78" spans="2:7" ht="45">
      <c r="B78" s="4" t="s">
        <v>41</v>
      </c>
      <c r="C78" s="5" t="s">
        <v>30</v>
      </c>
      <c r="D78" s="5" t="s">
        <v>27</v>
      </c>
      <c r="E78" s="5" t="s">
        <v>28</v>
      </c>
      <c r="F78" s="6">
        <v>7300</v>
      </c>
      <c r="G78" s="32"/>
    </row>
    <row r="79" spans="2:7" ht="45">
      <c r="B79" s="4" t="s">
        <v>41</v>
      </c>
      <c r="C79" s="5" t="s">
        <v>30</v>
      </c>
      <c r="D79" s="5" t="s">
        <v>27</v>
      </c>
      <c r="E79" s="5" t="s">
        <v>28</v>
      </c>
      <c r="F79" s="6">
        <v>94900</v>
      </c>
      <c r="G79" s="32"/>
    </row>
    <row r="80" spans="2:7" ht="45">
      <c r="B80" s="4" t="s">
        <v>41</v>
      </c>
      <c r="C80" s="5" t="s">
        <v>30</v>
      </c>
      <c r="D80" s="5" t="s">
        <v>27</v>
      </c>
      <c r="E80" s="5" t="s">
        <v>28</v>
      </c>
      <c r="F80" s="6">
        <v>94900</v>
      </c>
      <c r="G80" s="32"/>
    </row>
    <row r="81" spans="2:7" ht="45">
      <c r="B81" s="4" t="s">
        <v>41</v>
      </c>
      <c r="C81" s="5" t="s">
        <v>30</v>
      </c>
      <c r="D81" s="5" t="s">
        <v>27</v>
      </c>
      <c r="E81" s="5" t="s">
        <v>28</v>
      </c>
      <c r="F81" s="6">
        <v>87600</v>
      </c>
      <c r="G81" s="32"/>
    </row>
    <row r="82" spans="2:7" ht="45">
      <c r="B82" s="4" t="s">
        <v>41</v>
      </c>
      <c r="C82" s="5" t="s">
        <v>30</v>
      </c>
      <c r="D82" s="5" t="s">
        <v>27</v>
      </c>
      <c r="E82" s="5" t="s">
        <v>28</v>
      </c>
      <c r="F82" s="6">
        <v>51100</v>
      </c>
      <c r="G82" s="32"/>
    </row>
    <row r="83" spans="2:7" ht="45">
      <c r="B83" s="4" t="s">
        <v>41</v>
      </c>
      <c r="C83" s="5" t="s">
        <v>30</v>
      </c>
      <c r="D83" s="5" t="s">
        <v>27</v>
      </c>
      <c r="E83" s="5" t="s">
        <v>28</v>
      </c>
      <c r="F83" s="6">
        <v>36500</v>
      </c>
      <c r="G83" s="32"/>
    </row>
    <row r="84" spans="2:7" ht="45">
      <c r="B84" s="4" t="s">
        <v>41</v>
      </c>
      <c r="C84" s="5" t="s">
        <v>30</v>
      </c>
      <c r="D84" s="5" t="s">
        <v>27</v>
      </c>
      <c r="E84" s="5" t="s">
        <v>28</v>
      </c>
      <c r="F84" s="6">
        <v>29200</v>
      </c>
      <c r="G84" s="32"/>
    </row>
    <row r="85" spans="2:7" ht="45">
      <c r="B85" s="4" t="s">
        <v>41</v>
      </c>
      <c r="C85" s="5" t="s">
        <v>30</v>
      </c>
      <c r="D85" s="5" t="s">
        <v>27</v>
      </c>
      <c r="E85" s="5" t="s">
        <v>28</v>
      </c>
      <c r="F85" s="6">
        <v>21900</v>
      </c>
      <c r="G85" s="32"/>
    </row>
    <row r="86" spans="2:7" ht="45">
      <c r="B86" s="4" t="s">
        <v>41</v>
      </c>
      <c r="C86" s="5" t="s">
        <v>30</v>
      </c>
      <c r="D86" s="5" t="s">
        <v>27</v>
      </c>
      <c r="E86" s="5" t="s">
        <v>28</v>
      </c>
      <c r="F86" s="6">
        <v>21900</v>
      </c>
      <c r="G86" s="32"/>
    </row>
    <row r="87" spans="2:7" ht="45">
      <c r="B87" s="4" t="s">
        <v>41</v>
      </c>
      <c r="C87" s="5" t="s">
        <v>30</v>
      </c>
      <c r="D87" s="5" t="s">
        <v>27</v>
      </c>
      <c r="E87" s="5" t="s">
        <v>28</v>
      </c>
      <c r="F87" s="6">
        <v>43800</v>
      </c>
      <c r="G87" s="32"/>
    </row>
    <row r="88" spans="2:7" ht="45">
      <c r="B88" s="4" t="s">
        <v>41</v>
      </c>
      <c r="C88" s="5" t="s">
        <v>30</v>
      </c>
      <c r="D88" s="5" t="s">
        <v>27</v>
      </c>
      <c r="E88" s="5" t="s">
        <v>28</v>
      </c>
      <c r="F88" s="6">
        <v>94900</v>
      </c>
      <c r="G88" s="32"/>
    </row>
    <row r="89" spans="2:7" ht="45">
      <c r="B89" s="4" t="s">
        <v>41</v>
      </c>
      <c r="C89" s="5" t="s">
        <v>30</v>
      </c>
      <c r="D89" s="5" t="s">
        <v>27</v>
      </c>
      <c r="E89" s="5" t="s">
        <v>28</v>
      </c>
      <c r="F89" s="6">
        <v>36500</v>
      </c>
      <c r="G89" s="32"/>
    </row>
    <row r="90" spans="2:7" ht="45">
      <c r="B90" s="4" t="s">
        <v>41</v>
      </c>
      <c r="C90" s="5" t="s">
        <v>30</v>
      </c>
      <c r="D90" s="5" t="s">
        <v>27</v>
      </c>
      <c r="E90" s="5" t="s">
        <v>28</v>
      </c>
      <c r="F90" s="6">
        <v>73000</v>
      </c>
      <c r="G90" s="32"/>
    </row>
    <row r="91" spans="2:7" ht="45">
      <c r="B91" s="4" t="s">
        <v>41</v>
      </c>
      <c r="C91" s="5" t="s">
        <v>30</v>
      </c>
      <c r="D91" s="5" t="s">
        <v>27</v>
      </c>
      <c r="E91" s="5" t="s">
        <v>28</v>
      </c>
      <c r="F91" s="6">
        <v>87600</v>
      </c>
      <c r="G91" s="33"/>
    </row>
    <row r="92" spans="2:7" ht="22.5" customHeight="1">
      <c r="B92" s="3" t="s">
        <v>45</v>
      </c>
      <c r="C92" s="7"/>
      <c r="D92" s="7"/>
      <c r="E92" s="7"/>
      <c r="F92" s="10">
        <f>F73+F74+F75+F76+F77+F78+F79+F80+F81+F82+F83+F84+F85+F86+F87+F88+F89+F90+F91</f>
        <v>1409419.43</v>
      </c>
      <c r="G92" s="16"/>
    </row>
    <row r="93" spans="2:7" ht="56.25">
      <c r="B93" s="4" t="s">
        <v>43</v>
      </c>
      <c r="C93" s="5" t="s">
        <v>7</v>
      </c>
      <c r="D93" s="5" t="s">
        <v>21</v>
      </c>
      <c r="E93" s="5" t="s">
        <v>17</v>
      </c>
      <c r="F93" s="6">
        <v>197405</v>
      </c>
      <c r="G93" s="31" t="s">
        <v>47</v>
      </c>
    </row>
    <row r="94" spans="2:7" ht="56.25">
      <c r="B94" s="4" t="s">
        <v>43</v>
      </c>
      <c r="C94" s="5" t="s">
        <v>7</v>
      </c>
      <c r="D94" s="5" t="s">
        <v>21</v>
      </c>
      <c r="E94" s="5" t="s">
        <v>9</v>
      </c>
      <c r="F94" s="6">
        <v>99420.31</v>
      </c>
      <c r="G94" s="32"/>
    </row>
    <row r="95" spans="2:7" ht="56.25">
      <c r="B95" s="4" t="s">
        <v>43</v>
      </c>
      <c r="C95" s="5" t="s">
        <v>7</v>
      </c>
      <c r="D95" s="5" t="s">
        <v>21</v>
      </c>
      <c r="E95" s="5" t="s">
        <v>17</v>
      </c>
      <c r="F95" s="6">
        <v>98440</v>
      </c>
      <c r="G95" s="32"/>
    </row>
    <row r="96" spans="2:7" ht="56.25">
      <c r="B96" s="4" t="s">
        <v>43</v>
      </c>
      <c r="C96" s="5" t="s">
        <v>7</v>
      </c>
      <c r="D96" s="5" t="s">
        <v>21</v>
      </c>
      <c r="E96" s="5" t="s">
        <v>9</v>
      </c>
      <c r="F96" s="6">
        <v>98740.91</v>
      </c>
      <c r="G96" s="32"/>
    </row>
    <row r="97" spans="2:7" ht="56.25">
      <c r="B97" s="4" t="s">
        <v>43</v>
      </c>
      <c r="C97" s="5" t="s">
        <v>7</v>
      </c>
      <c r="D97" s="5" t="s">
        <v>21</v>
      </c>
      <c r="E97" s="5" t="s">
        <v>17</v>
      </c>
      <c r="F97" s="6">
        <v>-98440</v>
      </c>
      <c r="G97" s="15" t="s">
        <v>48</v>
      </c>
    </row>
    <row r="98" spans="2:7" ht="23.25" customHeight="1">
      <c r="B98" s="3" t="s">
        <v>45</v>
      </c>
      <c r="C98" s="7"/>
      <c r="D98" s="7"/>
      <c r="E98" s="7"/>
      <c r="F98" s="10">
        <f>F93+F94+F95+F96+F97</f>
        <v>395566.22</v>
      </c>
      <c r="G98" s="16"/>
    </row>
    <row r="99" spans="2:7" ht="78.75">
      <c r="B99" s="4" t="s">
        <v>38</v>
      </c>
      <c r="C99" s="5" t="s">
        <v>7</v>
      </c>
      <c r="D99" s="5" t="s">
        <v>20</v>
      </c>
      <c r="E99" s="5" t="s">
        <v>14</v>
      </c>
      <c r="F99" s="6">
        <v>149410</v>
      </c>
      <c r="G99" s="31" t="s">
        <v>47</v>
      </c>
    </row>
    <row r="100" spans="2:7" ht="67.5">
      <c r="B100" s="4" t="s">
        <v>37</v>
      </c>
      <c r="C100" s="5" t="s">
        <v>7</v>
      </c>
      <c r="D100" s="5" t="s">
        <v>21</v>
      </c>
      <c r="E100" s="5" t="s">
        <v>9</v>
      </c>
      <c r="F100" s="6">
        <v>34348.35</v>
      </c>
      <c r="G100" s="32"/>
    </row>
    <row r="101" spans="2:7" ht="67.5">
      <c r="B101" s="4" t="s">
        <v>36</v>
      </c>
      <c r="C101" s="5" t="s">
        <v>7</v>
      </c>
      <c r="D101" s="5" t="s">
        <v>20</v>
      </c>
      <c r="E101" s="5" t="s">
        <v>6</v>
      </c>
      <c r="F101" s="6">
        <v>74707</v>
      </c>
      <c r="G101" s="32"/>
    </row>
    <row r="102" spans="2:7" ht="56.25">
      <c r="B102" s="4" t="s">
        <v>39</v>
      </c>
      <c r="C102" s="5" t="s">
        <v>24</v>
      </c>
      <c r="D102" s="5" t="s">
        <v>22</v>
      </c>
      <c r="E102" s="5" t="s">
        <v>23</v>
      </c>
      <c r="F102" s="6">
        <v>34194.17</v>
      </c>
      <c r="G102" s="32"/>
    </row>
    <row r="103" spans="2:7" ht="56.25">
      <c r="B103" s="8" t="s">
        <v>44</v>
      </c>
      <c r="C103" s="9" t="s">
        <v>24</v>
      </c>
      <c r="D103" s="9" t="s">
        <v>22</v>
      </c>
      <c r="E103" s="9" t="s">
        <v>17</v>
      </c>
      <c r="F103" s="12">
        <v>-55000</v>
      </c>
      <c r="G103" s="15" t="s">
        <v>48</v>
      </c>
    </row>
    <row r="104" spans="2:7" ht="21" customHeight="1">
      <c r="B104" s="11" t="s">
        <v>45</v>
      </c>
      <c r="C104" s="13"/>
      <c r="D104" s="13"/>
      <c r="E104" s="13"/>
      <c r="F104" s="14">
        <f>F99+F100+F101+F102+F103</f>
        <v>237659.52000000002</v>
      </c>
      <c r="G104" s="16"/>
    </row>
    <row r="105" spans="2:7" ht="29.25" customHeight="1">
      <c r="B105" s="25" t="s">
        <v>53</v>
      </c>
      <c r="C105" s="26"/>
      <c r="D105" s="26"/>
      <c r="E105" s="27"/>
      <c r="F105" s="17">
        <f>F24+F48+F54+F69+F72+F92+F98+F104</f>
        <v>1793968.8</v>
      </c>
      <c r="G105" s="18"/>
    </row>
    <row r="106" spans="2:7" ht="26.25" customHeight="1">
      <c r="B106" s="23" t="s">
        <v>52</v>
      </c>
      <c r="C106" s="23"/>
      <c r="D106" s="23"/>
      <c r="E106" s="23"/>
      <c r="F106" s="19"/>
      <c r="G106" s="19"/>
    </row>
    <row r="107" spans="2:7" ht="23.25" customHeight="1">
      <c r="B107" s="24" t="s">
        <v>48</v>
      </c>
      <c r="C107" s="24"/>
      <c r="D107" s="24"/>
      <c r="E107" s="24"/>
      <c r="F107" s="21">
        <f>F103+F97+F72+F54</f>
        <v>-1463317.45</v>
      </c>
      <c r="G107" s="19"/>
    </row>
    <row r="108" spans="2:7" ht="24.75" customHeight="1">
      <c r="B108" s="24" t="s">
        <v>47</v>
      </c>
      <c r="C108" s="24"/>
      <c r="D108" s="24"/>
      <c r="E108" s="24"/>
      <c r="F108" s="21">
        <f>F102+F101+F100+F99+F96+F95+F94+F93+F92+F69+F48+F24</f>
        <v>3257286.25</v>
      </c>
      <c r="G108" s="20"/>
    </row>
    <row r="111" spans="2:6" ht="18">
      <c r="B111" s="22" t="s">
        <v>54</v>
      </c>
      <c r="C111" s="22"/>
      <c r="D111" s="22"/>
      <c r="E111" s="22"/>
      <c r="F111" s="22" t="s">
        <v>55</v>
      </c>
    </row>
  </sheetData>
  <sheetProtection/>
  <mergeCells count="21">
    <mergeCell ref="G25:G47"/>
    <mergeCell ref="G49:G53"/>
    <mergeCell ref="G55:G68"/>
    <mergeCell ref="G70:G71"/>
    <mergeCell ref="G73:G91"/>
    <mergeCell ref="G93:G96"/>
    <mergeCell ref="G99:G102"/>
    <mergeCell ref="F1:G1"/>
    <mergeCell ref="F2:G2"/>
    <mergeCell ref="F3:G3"/>
    <mergeCell ref="F4:G4"/>
    <mergeCell ref="B5:G6"/>
    <mergeCell ref="G8:G9"/>
    <mergeCell ref="G10:G23"/>
    <mergeCell ref="B106:E106"/>
    <mergeCell ref="B107:E107"/>
    <mergeCell ref="B108:E108"/>
    <mergeCell ref="B105:E105"/>
    <mergeCell ref="F8:F9"/>
    <mergeCell ref="B8:B9"/>
    <mergeCell ref="C8:E8"/>
  </mergeCells>
  <printOptions/>
  <pageMargins left="0.7874015748031497" right="0.7480314960629921" top="0.15748031496062992" bottom="0.15748031496062992" header="0.15748031496062992" footer="0.15748031496062992"/>
  <pageSetup horizontalDpi="600" verticalDpi="600" orientation="landscape" paperSize="9" scale="98" r:id="rId1"/>
  <rowBreaks count="2" manualBreakCount="2">
    <brk id="24" max="255" man="1"/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Карманова</dc:creator>
  <cp:keywords/>
  <dc:description/>
  <cp:lastModifiedBy>Айдар</cp:lastModifiedBy>
  <cp:lastPrinted>2013-06-10T09:21:31Z</cp:lastPrinted>
  <dcterms:created xsi:type="dcterms:W3CDTF">2000-12-14T06:36:01Z</dcterms:created>
  <dcterms:modified xsi:type="dcterms:W3CDTF">2013-06-10T09:21:33Z</dcterms:modified>
  <cp:category/>
  <cp:version/>
  <cp:contentType/>
  <cp:contentStatus/>
</cp:coreProperties>
</file>