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5135" windowHeight="813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Лист1!$A$1:$F$404</definedName>
  </definedNames>
  <calcPr calcId="145621"/>
</workbook>
</file>

<file path=xl/calcChain.xml><?xml version="1.0" encoding="utf-8"?>
<calcChain xmlns="http://schemas.openxmlformats.org/spreadsheetml/2006/main">
  <c r="F79" i="1" l="1"/>
  <c r="F116" i="1"/>
  <c r="F115" i="1" s="1"/>
  <c r="F83" i="1"/>
  <c r="F70" i="1"/>
  <c r="F378" i="1"/>
  <c r="F380" i="1"/>
  <c r="F382" i="1"/>
  <c r="F376" i="1"/>
  <c r="F375" i="1" s="1"/>
  <c r="F398" i="1"/>
  <c r="F397" i="1" s="1"/>
  <c r="F396" i="1" s="1"/>
  <c r="F371" i="1"/>
  <c r="F369" i="1"/>
  <c r="F367" i="1"/>
  <c r="F360" i="1"/>
  <c r="F359" i="1" s="1"/>
  <c r="F307" i="1"/>
  <c r="F303" i="1"/>
  <c r="F301" i="1"/>
  <c r="F298" i="1"/>
  <c r="F297" i="1" s="1"/>
  <c r="F286" i="1"/>
  <c r="F288" i="1"/>
  <c r="F311" i="1"/>
  <c r="F327" i="1"/>
  <c r="F336" i="1"/>
  <c r="F374" i="1" l="1"/>
  <c r="F366" i="1"/>
  <c r="F300" i="1"/>
  <c r="F285" i="1"/>
  <c r="F263" i="1"/>
  <c r="F262" i="1" s="1"/>
  <c r="F271" i="1"/>
  <c r="F258" i="1"/>
  <c r="F250" i="1"/>
  <c r="F249" i="1" s="1"/>
  <c r="F244" i="1"/>
  <c r="F242" i="1"/>
  <c r="F229" i="1"/>
  <c r="F228" i="1" s="1"/>
  <c r="F227" i="1" s="1"/>
  <c r="F181" i="1"/>
  <c r="F170" i="1"/>
  <c r="F169" i="1" s="1"/>
  <c r="F167" i="1"/>
  <c r="F165" i="1"/>
  <c r="F121" i="1"/>
  <c r="F47" i="1"/>
  <c r="F46" i="1" s="1"/>
  <c r="F45" i="1" s="1"/>
  <c r="F44" i="1" s="1"/>
  <c r="F351" i="1"/>
  <c r="F247" i="1"/>
  <c r="F203" i="1"/>
  <c r="F151" i="1"/>
  <c r="F150" i="1" s="1"/>
  <c r="F149" i="1" s="1"/>
  <c r="F129" i="1"/>
  <c r="F23" i="1"/>
  <c r="F22" i="1" s="1"/>
  <c r="F21" i="1" s="1"/>
  <c r="F20" i="1" s="1"/>
  <c r="F164" i="1" l="1"/>
  <c r="F310" i="1" l="1"/>
  <c r="F309" i="1" s="1"/>
  <c r="F320" i="1" l="1"/>
  <c r="F331" i="1"/>
  <c r="F324" i="1" l="1"/>
  <c r="F322" i="1" l="1"/>
  <c r="F334" i="1" l="1"/>
  <c r="F333" i="1" s="1"/>
  <c r="F294" i="1"/>
  <c r="F268" i="1"/>
  <c r="F253" i="1" l="1"/>
  <c r="F213" i="1"/>
  <c r="F201" i="1"/>
  <c r="F199" i="1" l="1"/>
  <c r="F200" i="1"/>
  <c r="F195" i="1"/>
  <c r="F193" i="1"/>
  <c r="F191" i="1"/>
  <c r="F185" i="1"/>
  <c r="F187" i="1"/>
  <c r="F179" i="1"/>
  <c r="F178" i="1" s="1"/>
  <c r="F162" i="1"/>
  <c r="F161" i="1" s="1"/>
  <c r="F159" i="1"/>
  <c r="F147" i="1"/>
  <c r="F146" i="1" s="1"/>
  <c r="F145" i="1" s="1"/>
  <c r="F133" i="1"/>
  <c r="F132" i="1" s="1"/>
  <c r="F126" i="1"/>
  <c r="F125" i="1" s="1"/>
  <c r="F124" i="1" s="1"/>
  <c r="F100" i="1"/>
  <c r="F94" i="1"/>
  <c r="F77" i="1"/>
  <c r="F98" i="1"/>
  <c r="F198" i="1" l="1"/>
  <c r="F197" i="1" s="1"/>
  <c r="F184" i="1"/>
  <c r="F190" i="1"/>
  <c r="F189" i="1" s="1"/>
  <c r="F63" i="1" l="1"/>
  <c r="F61" i="1"/>
  <c r="F60" i="1" l="1"/>
  <c r="F59" i="1" s="1"/>
  <c r="F51" i="1"/>
  <c r="F50" i="1" s="1"/>
  <c r="F49" i="1" s="1"/>
  <c r="F36" i="1"/>
  <c r="F386" i="1" l="1"/>
  <c r="F385" i="1" s="1"/>
  <c r="F384" i="1" s="1"/>
  <c r="F373" i="1" s="1"/>
  <c r="F402" i="1"/>
  <c r="F401" i="1" s="1"/>
  <c r="F400" i="1" s="1"/>
  <c r="F356" i="1"/>
  <c r="F355" i="1" s="1"/>
  <c r="F275" i="1"/>
  <c r="F274" i="1" s="1"/>
  <c r="F239" i="1"/>
  <c r="F217" i="1"/>
  <c r="F183" i="1"/>
  <c r="F155" i="1"/>
  <c r="F157" i="1"/>
  <c r="F131" i="1"/>
  <c r="F91" i="1"/>
  <c r="F113" i="1"/>
  <c r="F112" i="1" s="1"/>
  <c r="F107" i="1"/>
  <c r="F340" i="1"/>
  <c r="F339" i="1" s="1"/>
  <c r="F338" i="1" s="1"/>
  <c r="F318" i="1"/>
  <c r="F317" i="1" s="1"/>
  <c r="F315" i="1"/>
  <c r="F314" i="1" s="1"/>
  <c r="F313" i="1" s="1"/>
  <c r="F293" i="1"/>
  <c r="F291" i="1"/>
  <c r="F394" i="1"/>
  <c r="F392" i="1"/>
  <c r="F363" i="1"/>
  <c r="F362" i="1" s="1"/>
  <c r="F358" i="1" s="1"/>
  <c r="F353" i="1"/>
  <c r="F347" i="1"/>
  <c r="F346" i="1" s="1"/>
  <c r="F345" i="1" s="1"/>
  <c r="F344" i="1" s="1"/>
  <c r="F350" i="1" l="1"/>
  <c r="F349" i="1" s="1"/>
  <c r="F154" i="1"/>
  <c r="F153" i="1" s="1"/>
  <c r="F290" i="1"/>
  <c r="F284" i="1" s="1"/>
  <c r="F283" i="1" s="1"/>
  <c r="F391" i="1"/>
  <c r="F390" i="1" s="1"/>
  <c r="F389" i="1" s="1"/>
  <c r="F265" i="1"/>
  <c r="F278" i="1"/>
  <c r="F277" i="1" s="1"/>
  <c r="F256" i="1"/>
  <c r="F237" i="1"/>
  <c r="F235" i="1"/>
  <c r="F233" i="1"/>
  <c r="F223" i="1"/>
  <c r="F222" i="1" s="1"/>
  <c r="F220" i="1"/>
  <c r="F219" i="1" s="1"/>
  <c r="F211" i="1"/>
  <c r="F209" i="1"/>
  <c r="F208" i="1" s="1"/>
  <c r="F176" i="1"/>
  <c r="F173" i="1" s="1"/>
  <c r="F252" i="1" l="1"/>
  <c r="F246" i="1" s="1"/>
  <c r="F282" i="1"/>
  <c r="F261" i="1"/>
  <c r="F172" i="1"/>
  <c r="F175" i="1"/>
  <c r="F174" i="1" s="1"/>
  <c r="F207" i="1"/>
  <c r="F206" i="1" s="1"/>
  <c r="F232" i="1"/>
  <c r="F216" i="1"/>
  <c r="F215" i="1" s="1"/>
  <c r="F143" i="1"/>
  <c r="F142" i="1" s="1"/>
  <c r="F231" i="1" l="1"/>
  <c r="F226" i="1" s="1"/>
  <c r="F140" i="1"/>
  <c r="F139" i="1" s="1"/>
  <c r="F141" i="1"/>
  <c r="F137" i="1"/>
  <c r="F120" i="1"/>
  <c r="F119" i="1" s="1"/>
  <c r="F118" i="1" s="1"/>
  <c r="F109" i="1"/>
  <c r="F108" i="1" s="1"/>
  <c r="F105" i="1"/>
  <c r="F104" i="1" s="1"/>
  <c r="F103" i="1" s="1"/>
  <c r="F102" i="1" s="1"/>
  <c r="F89" i="1"/>
  <c r="F85" i="1"/>
  <c r="F75" i="1"/>
  <c r="F73" i="1"/>
  <c r="F67" i="1"/>
  <c r="F55" i="1"/>
  <c r="F54" i="1" s="1"/>
  <c r="F53" i="1" s="1"/>
  <c r="F42" i="1"/>
  <c r="F41" i="1" s="1"/>
  <c r="F40" i="1" s="1"/>
  <c r="F38" i="1"/>
  <c r="F32" i="1"/>
  <c r="F26" i="1"/>
  <c r="F25" i="1" s="1"/>
  <c r="F19" i="1" s="1"/>
  <c r="F17" i="1"/>
  <c r="F16" i="1" s="1"/>
  <c r="F15" i="1" s="1"/>
  <c r="F66" i="1" l="1"/>
  <c r="F65" i="1" s="1"/>
  <c r="F225" i="1"/>
  <c r="F205" i="1" s="1"/>
  <c r="F135" i="1"/>
  <c r="F123" i="1" s="1"/>
  <c r="F31" i="1"/>
  <c r="F30" i="1" s="1"/>
  <c r="F14" i="1" l="1"/>
  <c r="F404" i="1"/>
</calcChain>
</file>

<file path=xl/sharedStrings.xml><?xml version="1.0" encoding="utf-8"?>
<sst xmlns="http://schemas.openxmlformats.org/spreadsheetml/2006/main" count="1544" uniqueCount="391">
  <si>
    <t xml:space="preserve"> </t>
  </si>
  <si>
    <t xml:space="preserve">                  </t>
  </si>
  <si>
    <t xml:space="preserve">Распределение </t>
  </si>
  <si>
    <t xml:space="preserve">бюджетных ассигнований по разделам и подразделам, целевым </t>
  </si>
  <si>
    <t>Наименование</t>
  </si>
  <si>
    <t>ПР</t>
  </si>
  <si>
    <t>КЦСР</t>
  </si>
  <si>
    <t>КВР</t>
  </si>
  <si>
    <t>Общегосударственные вопросы</t>
  </si>
  <si>
    <t>Функционирование высшего должностного лица субъекта РФ и органа местного самоуправления</t>
  </si>
  <si>
    <t>Непрограммные  направления расходов</t>
  </si>
  <si>
    <t>99 0 00 00000</t>
  </si>
  <si>
    <t>Глава муниципального образования</t>
  </si>
  <si>
    <t>99 0 00 02030</t>
  </si>
  <si>
    <t>Расходы на выплаты персоналу в целях обеспечения выполнений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</si>
  <si>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Центральный аппарат</t>
  </si>
  <si>
    <t>99 0 00 02040</t>
  </si>
  <si>
    <t>Закупка товаров, работ и услуг для государственных (муниципальных) нужд</t>
  </si>
  <si>
    <t>Иные бюджетные ассигнования</t>
  </si>
  <si>
    <t xml:space="preserve"> 99 0 00 25240</t>
  </si>
  <si>
    <t xml:space="preserve">99 0 00 25240   </t>
  </si>
  <si>
    <t xml:space="preserve"> 02 0 00 00000         </t>
  </si>
  <si>
    <t xml:space="preserve"> 02 2 00 00000</t>
  </si>
  <si>
    <t xml:space="preserve"> 02 2 08 25302</t>
  </si>
  <si>
    <t>02 2 08 25302</t>
  </si>
  <si>
    <t>Непрограммные  направления  расходов</t>
  </si>
  <si>
    <t>99 0 00 25260</t>
  </si>
  <si>
    <t>99 0 00 25270</t>
  </si>
  <si>
    <t>99 0 00 25340</t>
  </si>
  <si>
    <t>99 0 00 25350</t>
  </si>
  <si>
    <t>Государственная регистрация актов гражданского состояния</t>
  </si>
  <si>
    <t xml:space="preserve"> 99 0 00 59300</t>
  </si>
  <si>
    <t>Межбюджетные трансферты</t>
  </si>
  <si>
    <t xml:space="preserve">99 0 00 59300    </t>
  </si>
  <si>
    <t>Уплата налога на имущество организаций и земельного налога</t>
  </si>
  <si>
    <t>99 0 00 02950</t>
  </si>
  <si>
    <t>08 0 00 00000</t>
  </si>
  <si>
    <t>08 Е 00 00000</t>
  </si>
  <si>
    <t>08 Е 01 00000</t>
  </si>
  <si>
    <t>Обеспечение хранения, учета, комплектования и использования архивного фонда и других архивных документов</t>
  </si>
  <si>
    <t>08 Е 01 44020</t>
  </si>
  <si>
    <t>03 0 00 00000</t>
  </si>
  <si>
    <t>03 5 00 00000</t>
  </si>
  <si>
    <t>03 5 03 25330</t>
  </si>
  <si>
    <t>Национальная оборона</t>
  </si>
  <si>
    <t>Мобилизационная и вневойсковая подготовка</t>
  </si>
  <si>
    <t>99 0 00 51180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</si>
  <si>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</si>
  <si>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</si>
  <si>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Закупка товаров, работ и услуг для муниципальных нужд</t>
  </si>
  <si>
    <t xml:space="preserve">Другие вопросы в области национальной безопасности и правоохранительной деятельности </t>
  </si>
  <si>
    <t>Национальная экономика</t>
  </si>
  <si>
    <t>Сельское хозяйство и рыболовство</t>
  </si>
  <si>
    <t>Реализация государственных полномочий в сфере организации, проведения мероприятий по предупреждению и ликвидации болезней животных, их лечению, защите населения от болезней, общих для человека и животных</t>
  </si>
  <si>
    <t>Дорожное хозяйство (дорожный фонд)</t>
  </si>
  <si>
    <t>Жилищно-коммунальное хозяйство</t>
  </si>
  <si>
    <t>Жилищное хозяйство</t>
  </si>
  <si>
    <t>Обеспечение мероприятий по капитальному ремонту многоквартирных домов за счет средств бюджета</t>
  </si>
  <si>
    <t>04 5 01 96010</t>
  </si>
  <si>
    <t>Предоставление субсидий бюджетным, автономным учреждениям и иным некоммерческим организациям</t>
  </si>
  <si>
    <t>Благоустройство</t>
  </si>
  <si>
    <t>Образование</t>
  </si>
  <si>
    <t>Дошкольное образование</t>
  </si>
  <si>
    <t>02 0 00 00000</t>
  </si>
  <si>
    <t>Основное мероприятие «Реализация дошкольного образования»</t>
  </si>
  <si>
    <t>02 1 03 00000</t>
  </si>
  <si>
    <t>Развитие дошкольных  образовательных организаций</t>
  </si>
  <si>
    <t>02 1 03 42000</t>
  </si>
  <si>
    <t>02 1 01 25370</t>
  </si>
  <si>
    <t>Общее  образование</t>
  </si>
  <si>
    <t>Основное мероприятие «Реализация  общего образования»</t>
  </si>
  <si>
    <t>02 2 02 00000</t>
  </si>
  <si>
    <t>Развитие  общеобразовательных  организаций, включая школы-детские сады</t>
  </si>
  <si>
    <t>02 2 02 42100</t>
  </si>
  <si>
    <t>02 2 08 00000</t>
  </si>
  <si>
    <t>02 2 08 25280</t>
  </si>
  <si>
    <t>Основное мероприятие «Организация предоставления дополнительного образования»</t>
  </si>
  <si>
    <t>02 3 01 00000</t>
  </si>
  <si>
    <t>Развитие многопрофильных организаций дополнительного образования, реализующих дополнительные общеобразовательные программы</t>
  </si>
  <si>
    <t>02 3 01 42310</t>
  </si>
  <si>
    <t>Развитие организаций дополнительного образования  художественно-эстетической направленности, реализующих дополнительные  общеобразовательные программы</t>
  </si>
  <si>
    <t>02 3 01 42320</t>
  </si>
  <si>
    <t>Развитие организаций дополнительного образования  спортивной направленности (ДЮСШ), реализующих дополнительные  общеобразовательные программы</t>
  </si>
  <si>
    <t>02 3 01 42330</t>
  </si>
  <si>
    <t>Молодежная политика и оздоровление детей</t>
  </si>
  <si>
    <t>Проведение мероприятий для детей и молодежи</t>
  </si>
  <si>
    <t>10 4 01 43100</t>
  </si>
  <si>
    <t>Обеспечение деятельности подведомственных учреждений</t>
  </si>
  <si>
    <t>10 4 01 43190</t>
  </si>
  <si>
    <t>Реализация государственных полномочий  в области  информационно-методического обеспечения</t>
  </si>
  <si>
    <t>02 2 08 25301</t>
  </si>
  <si>
    <t xml:space="preserve"> Расходы на выплаты персоналу в целях обеспечения выполнений функций государственными (муниципальными) органами, казенными учреждениями, органами управления государственными внебюджетными фондами </t>
  </si>
  <si>
    <t>Организации, обеспечивающие деятельность образовательных организаций, учебно-методические  кабинеты, межшкольные учебно-производственные комбинаты, логопедические пункты</t>
  </si>
  <si>
    <t>02 5 02 45200</t>
  </si>
  <si>
    <t>Культура и кинематография</t>
  </si>
  <si>
    <t xml:space="preserve">Культура </t>
  </si>
  <si>
    <t>08 4 01 00000</t>
  </si>
  <si>
    <t>Обеспечение деятельности клубов и культурно-досуговых центров</t>
  </si>
  <si>
    <t>08 4 01 44091</t>
  </si>
  <si>
    <t>Основное мероприятие «Проведение прочих мероприятий в области культуры»</t>
  </si>
  <si>
    <t>08 6 01 00000</t>
  </si>
  <si>
    <t>08 6 01 10990</t>
  </si>
  <si>
    <t>Реализация программных мероприятий</t>
  </si>
  <si>
    <t>Основное мероприятие «Профилактика терроризма и экстремизма»</t>
  </si>
  <si>
    <t>Основное мероприятие «Развитие музейного дела»</t>
  </si>
  <si>
    <t>08 1 01 00000</t>
  </si>
  <si>
    <t>Обеспечение деятельности музеев</t>
  </si>
  <si>
    <t>08 1 01 44090</t>
  </si>
  <si>
    <t>08 3 01 00000</t>
  </si>
  <si>
    <t>08 3 01 44090</t>
  </si>
  <si>
    <t>Другие вопросы в области культуры</t>
  </si>
  <si>
    <t>08Ж 01 00000</t>
  </si>
  <si>
    <t>Централизованная бухгалтерия</t>
  </si>
  <si>
    <t>08Ж 01 45200</t>
  </si>
  <si>
    <t>Здравоохранение</t>
  </si>
  <si>
    <t>Санитарно-эпидемиологическое благополучие</t>
  </si>
  <si>
    <t>01 0 00 00000</t>
  </si>
  <si>
    <t>Реализация государственных полномочий по проведению противоэпидемических мероприятий, осуществляемых в целях предупреждения, ограничения распространения и ликвидации инфекционных болезней, в том числе проведению профилактических прививок по эпидемическим показаниям, дезинфекции и деритизации в очагах инфекционных заболеваний, а так же на территориях и в помещениях, где имеются и сохраняются условия для возникновения и распространения инфекционных заболеваний</t>
  </si>
  <si>
    <t>01 1 02 02110</t>
  </si>
  <si>
    <t>Социальная политика</t>
  </si>
  <si>
    <t>Социальное обеспечение населения</t>
  </si>
  <si>
    <t>Оказание других видов социальной помощи (питание учащихся)</t>
  </si>
  <si>
    <t>03 1 02 05510</t>
  </si>
  <si>
    <t>Охрана семьи детства</t>
  </si>
  <si>
    <t>Компенсация части родительской платы за содержание ребенка в государственных и муниципальных образовательных учреждениях, реализующих основную общеобразовательную программу дошкольного образования</t>
  </si>
  <si>
    <t>03 5 01 13200</t>
  </si>
  <si>
    <t>Социальное обеспечение и иные выплаты населению</t>
  </si>
  <si>
    <t>Физическая культура и спорт</t>
  </si>
  <si>
    <t>Массовый спорт</t>
  </si>
  <si>
    <t>10 1 01 00000</t>
  </si>
  <si>
    <t>Мероприятия физической культуры и спорта в области массового спорта</t>
  </si>
  <si>
    <t>10 1 01 12870</t>
  </si>
  <si>
    <t>Межбюджетные трансферты общего характера бюджетам муниципальных образований</t>
  </si>
  <si>
    <t>Дотации на выравнивание бюджетной обеспеченности муниципальных образований</t>
  </si>
  <si>
    <t>Непрограммные направления расходов</t>
  </si>
  <si>
    <t>99 0 00 80040</t>
  </si>
  <si>
    <t xml:space="preserve">Межбюджетные трансферты  </t>
  </si>
  <si>
    <t>99 0 00 80060</t>
  </si>
  <si>
    <t>Всего расходов</t>
  </si>
  <si>
    <t>(тыс. руб.)</t>
  </si>
  <si>
    <t>01</t>
  </si>
  <si>
    <t>02</t>
  </si>
  <si>
    <t>03</t>
  </si>
  <si>
    <t>04</t>
  </si>
  <si>
    <t>06</t>
  </si>
  <si>
    <t>Функционирование законодательных (представительных) органов муниципальных образований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</si>
  <si>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</si>
  <si>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Другие общегосударственные вопросы </t>
  </si>
  <si>
    <t>09</t>
  </si>
  <si>
    <t>14</t>
  </si>
  <si>
    <t>Реализация програмных мероприятий</t>
  </si>
  <si>
    <t>05</t>
  </si>
  <si>
    <t>Другие вопросы в области образования</t>
  </si>
  <si>
    <t>07</t>
  </si>
  <si>
    <t>08</t>
  </si>
  <si>
    <t>Обеспечение деятельности библиотек</t>
  </si>
  <si>
    <t xml:space="preserve">Мероприятия в области культуры  </t>
  </si>
  <si>
    <t>99 0 00 25151</t>
  </si>
  <si>
    <t>500</t>
  </si>
  <si>
    <t>Межбюджетные трансферты, передаваемые бюджетам муниципальных образований для компенсации дополнительных расходов, возникших в результате решений,принятых органами власти другого уровня</t>
  </si>
  <si>
    <t>13</t>
  </si>
  <si>
    <t>11 1 01 25180</t>
  </si>
  <si>
    <t>600</t>
  </si>
  <si>
    <t xml:space="preserve">99 0 00 29900 </t>
  </si>
  <si>
    <t>100</t>
  </si>
  <si>
    <t>200</t>
  </si>
  <si>
    <t>Обеспечение деятельности централизованных бухгалтерий</t>
  </si>
  <si>
    <t xml:space="preserve">99 0 00 92350 </t>
  </si>
  <si>
    <t>800</t>
  </si>
  <si>
    <t>Прочие выплаты</t>
  </si>
  <si>
    <t xml:space="preserve">99 0 00 02267 </t>
  </si>
  <si>
    <t>10</t>
  </si>
  <si>
    <t xml:space="preserve">99 0 00 25141 </t>
  </si>
  <si>
    <t>Мебюджетные трансферты, передаваемые бюджетам поселений на решение вопросов местного значения, осуществляемое с привлечением средств самообложения граждан, сч счет средств бюджета Республики Татарстан</t>
  </si>
  <si>
    <t>06 0 00 10990</t>
  </si>
  <si>
    <t>Основное мероприятие "Предупреждение болезней животных и защита населения от болезней общих для человека и животных"</t>
  </si>
  <si>
    <t xml:space="preserve">11 0 00 00000 </t>
  </si>
  <si>
    <t xml:space="preserve">99 0 00 25151 </t>
  </si>
  <si>
    <t>300</t>
  </si>
  <si>
    <t xml:space="preserve">99 0 00 76040 </t>
  </si>
  <si>
    <t>Мероприятия в области жилищного хозяйства</t>
  </si>
  <si>
    <t>Коммунальное хозяйство</t>
  </si>
  <si>
    <t>02 1 04 43625</t>
  </si>
  <si>
    <t>Мероприятия в области образования, направленные на поддержку молодых специалистов в дошкольных образовательных организациях</t>
  </si>
  <si>
    <t xml:space="preserve">02 2 01 43624 </t>
  </si>
  <si>
    <t>Мероприятия в области образования, направленные на поддержку молодых специалистов в общеобразовательных организациях</t>
  </si>
  <si>
    <t>Мероприятия, направленные на поддержку тренеров-преподавателей и спортсменов-инструкторов, работающих в учреждениях по внешкольной работе с детьми за высокие результаты</t>
  </si>
  <si>
    <t>Дополнительное образование детей</t>
  </si>
  <si>
    <t>02 2 09 43600</t>
  </si>
  <si>
    <t>02 4 03 21110</t>
  </si>
  <si>
    <t>Мероприятия, направленные на развитие образования в Республике Татарстан</t>
  </si>
  <si>
    <t>Развитие детско-юношеского спорта</t>
  </si>
  <si>
    <t>02 4 03 00000</t>
  </si>
  <si>
    <t>Основное мероприятие "Модернизация системы профессионального образования, проведение мероприятий в области образования"</t>
  </si>
  <si>
    <t>Софинансируемые расходы на реализацию мероприятий подпрограммы "Устойчивое развитие сельских территорий"</t>
  </si>
  <si>
    <t>11</t>
  </si>
  <si>
    <t>Обеспечение пожарной безопасности</t>
  </si>
  <si>
    <t>Прочие межбюджетные трансферты общего характера</t>
  </si>
  <si>
    <t>02 5 00 0000</t>
  </si>
  <si>
    <t xml:space="preserve">статьям и группам видов расходов классификации расходов бюджета  </t>
  </si>
  <si>
    <t>24 1 01 25390</t>
  </si>
  <si>
    <t>Судебная система</t>
  </si>
  <si>
    <t>Составление (изменение) списков кандидатов в присяжные заседатели федеральных судов общей юрисдикции в Российской Федерации за счет средств федерального бюджета</t>
  </si>
  <si>
    <t>99 0 00 51200</t>
  </si>
  <si>
    <t>Обеспечение проведения выборов и референдумов</t>
  </si>
  <si>
    <t>Выборы</t>
  </si>
  <si>
    <t>99 0 00 02010</t>
  </si>
  <si>
    <t>27 0 01 10990</t>
  </si>
  <si>
    <t>99 0 0025400</t>
  </si>
  <si>
    <t>99 0 00 97071</t>
  </si>
  <si>
    <t>Диспансеризация муниципальных служащих</t>
  </si>
  <si>
    <t>Водное хозяйство</t>
  </si>
  <si>
    <t>99 0 00 25191</t>
  </si>
  <si>
    <t>Содержание и управление дорожным хозяйством</t>
  </si>
  <si>
    <t>Дорожное хозяйство</t>
  </si>
  <si>
    <t>Межбюджетные трансферты, передаваемые бюджетам сельских поселений на предоставление грантов Республики Татарстан</t>
  </si>
  <si>
    <t>Охрана окружающей среды</t>
  </si>
  <si>
    <t>Охрана объектов растительного и животного мира и среды их обитания</t>
  </si>
  <si>
    <t>Мероприятия по охране окружающей среды</t>
  </si>
  <si>
    <t>09 1 01 74460</t>
  </si>
  <si>
    <t>09 0 00 00000</t>
  </si>
  <si>
    <t>02 2 09 21110</t>
  </si>
  <si>
    <t>Гранты</t>
  </si>
  <si>
    <t>Государственная поддержка лучших работников муниципальных учреждений культуры, находящихся на территории сельских поселений</t>
  </si>
  <si>
    <t>Государственная поддержка муниципальных учреждений культуры, находящихся на территории сельских поселений</t>
  </si>
  <si>
    <t>Комплектование книжных фондов библиотек муниципальных образований</t>
  </si>
  <si>
    <t>06 1 01 10990</t>
  </si>
  <si>
    <t>Основное мероприятие «Совершенствование деятельности по профилактике правонарушений и преступлений»</t>
  </si>
  <si>
    <t>06 1 00 0000 0</t>
  </si>
  <si>
    <t>06 1 01 0000 0</t>
  </si>
  <si>
    <t>Мероприятия по реализации государственных полномочий  в области государственной молодежной политики</t>
  </si>
  <si>
    <t>Мероприятия по реализации государственных полномочий  в области образования</t>
  </si>
  <si>
    <t>Мероприятия по реализации государственной программы «Развитие образования и науки Республики Татарстан»</t>
  </si>
  <si>
    <t xml:space="preserve">Подпрограмма «Развитие  общего образования, включая инклюзивное,и повышение квалификации работников данной сферы" </t>
  </si>
  <si>
    <t>Мероприятия по реализации государственных полномочий по образованию и организации деятельности комиссий по делам несовершеннолетних и защите их прав</t>
  </si>
  <si>
    <t>Мероприятия по реализации государственных полномочий по образованию и организации деятельности административных комиссий</t>
  </si>
  <si>
    <t>Мероприятия по реализации государственных полномочий по определению перечня должностных лиц, уполномоченных составлять протоколы об административных правонарушениях</t>
  </si>
  <si>
    <t>Мероприятия по реализации государственных полномочий по распоряжению земельными участками, государственная собственность на которые не разграничена</t>
  </si>
  <si>
    <t>Мероприятия по реализации Программы развития культуры Республики Татарстан</t>
  </si>
  <si>
    <t>Мероприятия по реализации подпрограммы «Развитие архивного дела»</t>
  </si>
  <si>
    <t>Мероприятия по реализации государственных полномочий  в области  опеки и попечительства</t>
  </si>
  <si>
    <t>Мероприятия по реализации государственной программы «Социальная поддержка граждан Республики Татарстан"</t>
  </si>
  <si>
    <t xml:space="preserve">Подпрограмма «Оказание гос.поддержки опекунам и приемным родителям» </t>
  </si>
  <si>
    <t>Мероприятия, направленные на развитие системы территориального общественного самоуправления</t>
  </si>
  <si>
    <t>Мероприятия по реализации подпрограммы "Совершенствование государственной экономической политики в Республике Татарстан"</t>
  </si>
  <si>
    <t>Осуществление первичного воинского учета на территориях, где отсутствуют военные комиссариаты за счет средств федерального бюджета</t>
  </si>
  <si>
    <t>99 0 00 07420</t>
  </si>
  <si>
    <t>Проведение мероприятий по предупреждению и ликвидации последствий чрезвычайных ситуаций и стихийных бедствий</t>
  </si>
  <si>
    <t>14 2 09 25360</t>
  </si>
  <si>
    <t>14 2 09 00000</t>
  </si>
  <si>
    <t>14 0 00 00000</t>
  </si>
  <si>
    <t>Мероприятия по реализации государственной программы "Развитие сельского хозяйства и регулирование рынков сельскохозяйственной продукции, сырья и продовольствия в Республике Татарстан"</t>
  </si>
  <si>
    <t>Транстпорт</t>
  </si>
  <si>
    <t>Отдельные мероприятия в области других видов транспорта</t>
  </si>
  <si>
    <t>99 0 00 03170</t>
  </si>
  <si>
    <t>Муниципальная программа по проведению капитального ремонта моногоквартирных домов в Арском муниципальном районе Республики Татарстан</t>
  </si>
  <si>
    <t>Основное мероприятие "Организация своевременного проведения капитального ремонта общего имущества в многоквартирных домах"</t>
  </si>
  <si>
    <t>04 5 01 00000</t>
  </si>
  <si>
    <t>04 0 00 00000</t>
  </si>
  <si>
    <t>Муниципальная программа  "Программа мероприятий по улучшению состояния окружажщей среды и сохранение природных ресурсов по Арскому муниципальному району"</t>
  </si>
  <si>
    <t>Основное мероприятие "Обеспечение охраны окружающей среды"</t>
  </si>
  <si>
    <t>09 1 01 00000</t>
  </si>
  <si>
    <t>Муниципальная программа  «Развитие образования в Арском муниципальном районе"</t>
  </si>
  <si>
    <t>Реализация государственных полномочий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учреждениях</t>
  </si>
  <si>
    <t>08 7 01 44050</t>
  </si>
  <si>
    <t>03 1 01 05530</t>
  </si>
  <si>
    <t>Оказание социальной помощи отдельным категориям населения</t>
  </si>
  <si>
    <t>14 7 01 L5670</t>
  </si>
  <si>
    <t xml:space="preserve">Основные мероприятия  в области физической культуры и спорта </t>
  </si>
  <si>
    <t>Мероприятия по реализации программы «Развитие здравоохранения Республики Татарстан»</t>
  </si>
  <si>
    <t xml:space="preserve">Целевая программа «Организация деятельности по профилактике правонарушений и преступлений в Арском муниципальном районе Республики Татарстан" </t>
  </si>
  <si>
    <t xml:space="preserve">Муниципальная целевая  программа по профилактике терроризма и экстремизма в Арском муниципальном районе </t>
  </si>
  <si>
    <t>Основное мероприятие «Муниципальная поддержка в области культуры»</t>
  </si>
  <si>
    <t>Мероприятия по реализации полномочий по сбору информации от поселений,входящих в муниципальный район, необходимой для ведения регистра муниципальных нормативных актов Республики Татарстан</t>
  </si>
  <si>
    <t>Функционирование исполнительных  органов муниципальных образований</t>
  </si>
  <si>
    <t>Реализация государственных полномочий в области архивного дела</t>
  </si>
  <si>
    <t>Основное мероприятие "Реализация государственной  политики  в области архивного дела"</t>
  </si>
  <si>
    <t>Основное мероприятие «Обеспечение государственных гарантий реализации прав на получение общедоступного и бесплатного дошкольного ,начального общего основного, общего среднего общего образования в муниципальных общеобразовательных  организациях, обеспечение доп.образования детей в муниципальных общеобразовательных организациях»</t>
  </si>
  <si>
    <t xml:space="preserve"> Обеспечение государственных гарантий реализации прав на получение общедоступного и бесплатного дошкольного ,начального общего, основного общего, среднего общего образования в муниципальных общеобразовательных  организациях, обеспечение доп.образования детей в муниципальных общеобразовательных организациях</t>
  </si>
  <si>
    <t>Мероприятия по реализации подпрограммы "Развитие системы оценки качества образования"</t>
  </si>
  <si>
    <t>Муниципальная программа «Развитие культуры в Арском муниципальном районе»</t>
  </si>
  <si>
    <t>Подпрограмма «Развитие клубных, концертных организаций и исполнительного искусства»</t>
  </si>
  <si>
    <t>Комплектование книжных фондов муниципальных общедоступных библиотек и государственных центральных библиотек субъектов Российской Федерации</t>
  </si>
  <si>
    <t>Реализация государственных полномочий по расчету и предоставлению дотаций поселениям из регионального фонда финансовой поддержки</t>
  </si>
  <si>
    <t>Арского муниципального района  на  2019 год</t>
  </si>
  <si>
    <t>2019 год</t>
  </si>
  <si>
    <t>24 0 00 00000</t>
  </si>
  <si>
    <t>Подпрограмма "Реализация государственной политики в сфере юстиции в Республике Татарстан на 2014 – 2020 годы"</t>
  </si>
  <si>
    <t>24 1 00 00000</t>
  </si>
  <si>
    <t>Основное мероприятие "Осуществление политики в сфере юстиции в пределах полномочий Республики Татарстан"</t>
  </si>
  <si>
    <t>24 1 01 00000</t>
  </si>
  <si>
    <t>99 0 00 02015</t>
  </si>
  <si>
    <t>Референдум</t>
  </si>
  <si>
    <t>12</t>
  </si>
  <si>
    <t>Д1 0 00 03650</t>
  </si>
  <si>
    <t>99 0 00 79010</t>
  </si>
  <si>
    <t>Поддержка организаций потребительской кооперации</t>
  </si>
  <si>
    <t>Другие вопросы в области национальной экономики</t>
  </si>
  <si>
    <t>Межбюджетные трансферты, передаваемые бюджетам муниципальных образований для компесаци дополнительных расходов, возникших в результате решений, принятых органами власти другого уровня</t>
  </si>
  <si>
    <t>11 0 00 00000</t>
  </si>
  <si>
    <t>11 2 01 70640</t>
  </si>
  <si>
    <t>Поддержка и развитие малого и среднего предпринимательства в Арском муниципальном районе</t>
  </si>
  <si>
    <t>99 0 00 25131</t>
  </si>
  <si>
    <t>Иные межбюджетные трансферты бюджетм муниципальных образований РТ на финансовое обеспечение исполнения расходных обязательств муниципальных образований</t>
  </si>
  <si>
    <t>02 3 04 43621</t>
  </si>
  <si>
    <t>Мероприятия в области образования, направленные на поддержку молодых специалистов в многопрофильных организациях дополнительного образования</t>
  </si>
  <si>
    <t>02 2 00 00000</t>
  </si>
  <si>
    <t>02 2 01 00000</t>
  </si>
  <si>
    <t xml:space="preserve">02 2 01 43620 </t>
  </si>
  <si>
    <t>Подпрограмма "Развитие общего образования, включая инклюзивное, и повышение квалификации работников данной сферы "</t>
  </si>
  <si>
    <t>Основное мероприятие "Укрепление кадрового потенциала и привлечение молодых специалистов в образовательные организации"</t>
  </si>
  <si>
    <t>Мероприятия в области образования, направленные на поддержку молодых специалистов</t>
  </si>
  <si>
    <t>02 3 00 00000</t>
  </si>
  <si>
    <t>Подпрограмма "Развитие дополнительного образования"</t>
  </si>
  <si>
    <t>20 0 11 10990</t>
  </si>
  <si>
    <t>37 2 01 42330</t>
  </si>
  <si>
    <t>10 4 00 00000</t>
  </si>
  <si>
    <t>Муниципальная программа "Патриотическое воспитание детей и молодежи Арского муниципального района Республики Татарстан"</t>
  </si>
  <si>
    <t>10 5 00 00000</t>
  </si>
  <si>
    <t xml:space="preserve">10 5 01 10990 </t>
  </si>
  <si>
    <t>10 5 01 10990</t>
  </si>
  <si>
    <t>Мероприятия по организации отдыха, оздоровления, детей и молодежи</t>
  </si>
  <si>
    <t>38 1 01 21320</t>
  </si>
  <si>
    <t>Основное мероприятие "Модернизация системы дошкольного образования, проведение мероприятий в области образования"</t>
  </si>
  <si>
    <t>021 02 21110</t>
  </si>
  <si>
    <t>021 02 00000</t>
  </si>
  <si>
    <t>Мероприятия, направленные на развитие образования</t>
  </si>
  <si>
    <t xml:space="preserve">99 0 00 25191 </t>
  </si>
  <si>
    <t>06 3 00 00000</t>
  </si>
  <si>
    <t>06 3 01 00000</t>
  </si>
  <si>
    <t>06 3 01 10990</t>
  </si>
  <si>
    <t>08 3 01 44010</t>
  </si>
  <si>
    <t>Основное мероприятие "Развитие библиотечного дела"</t>
  </si>
  <si>
    <t>08 7 01 00000</t>
  </si>
  <si>
    <t>Основное мероприятие "Сохранение и популяризации нематериального культурного наследия"</t>
  </si>
  <si>
    <t>08 Ж 01 00000</t>
  </si>
  <si>
    <t>08 Ж 01 44100</t>
  </si>
  <si>
    <t>Основное мероприятие "Обеспечение реализации государственной политики и регулирования отношений в сфере культуры, искусства, кинематографии, охраны и использования объектов культурного наследия"</t>
  </si>
  <si>
    <t>Мероприятия в сфере культуры и кинематографии</t>
  </si>
  <si>
    <t>Создание виртуальных концертных залов за счет средств федерального бюджета</t>
  </si>
  <si>
    <t>08 Ж А3 54530</t>
  </si>
  <si>
    <t>08 Ж 01 44101</t>
  </si>
  <si>
    <t>08 3 01 L5192</t>
  </si>
  <si>
    <t>08 7 01 L5193</t>
  </si>
  <si>
    <t>08 7 01 L5194</t>
  </si>
  <si>
    <t>03 1 01 05520</t>
  </si>
  <si>
    <t>Обеспечение мер социальной поддержки населения</t>
  </si>
  <si>
    <t>03 1 02 00000</t>
  </si>
  <si>
    <t>Основное мероприятие "Обеспечение питанием обучающихся в профессиональных образовательных организациях"</t>
  </si>
  <si>
    <t>03 5 01 00000</t>
  </si>
  <si>
    <t>Основное мероприятие "Развитие системы мер социальной поддержки семей"</t>
  </si>
  <si>
    <t>03 5 03 00000</t>
  </si>
  <si>
    <t>03 5 03 13110</t>
  </si>
  <si>
    <t>03 5 03 13120</t>
  </si>
  <si>
    <t>03 5 03 13130</t>
  </si>
  <si>
    <t>Основное мероприятие "Создание благоприятных условий для устройства детей-сирот и детей, оставшихся без попечения родителей, на воспитание в семью"</t>
  </si>
  <si>
    <t>Выплаты приемной семье на содержание подопечных детей</t>
  </si>
  <si>
    <t>Вознаграждение приемного родителя</t>
  </si>
  <si>
    <t>Выплаты семьям опекунов на содержание подопечных детей</t>
  </si>
  <si>
    <t>99 0 00 25040</t>
  </si>
  <si>
    <t>Дотации на поддержку мер по обеспечению сбалансированности бюджетов поселений</t>
  </si>
  <si>
    <t>Иные дотации</t>
  </si>
  <si>
    <t>Физическая культура</t>
  </si>
  <si>
    <t>10 1 01 48200</t>
  </si>
  <si>
    <t>Обеспечение деятельности подведомственных учреждений спортивной подготовки</t>
  </si>
  <si>
    <t xml:space="preserve">37 2 01 42330 </t>
  </si>
  <si>
    <t>37 2 01 43620</t>
  </si>
  <si>
    <t>37 2 01 43650</t>
  </si>
  <si>
    <t xml:space="preserve">99 0 00 79300       </t>
  </si>
  <si>
    <t>Государственная регистрация актов гражданского состояния (местный бюджет)</t>
  </si>
  <si>
    <t>19 0 01 00000</t>
  </si>
  <si>
    <t xml:space="preserve">19 0 01 21910 </t>
  </si>
  <si>
    <t>Основное мероприятие "Повышение эффективности исполнения государственными органами Республики Татарстан и органами местного самоуправления в Республике Татарстан возложенных на них полномочий"</t>
  </si>
  <si>
    <t>Мероприятия по развитию муниципальной службы в Республике Татарстан</t>
  </si>
  <si>
    <t>Приложение 3 к решению Арского районного Совета от 24.10.2019 г. № 281</t>
  </si>
  <si>
    <t>Мероприятия по реализации государственной программы "Развитие юстиции в Республике Татарстан на 2014 – 2020 годы"</t>
  </si>
  <si>
    <t>РЗ</t>
  </si>
  <si>
    <t>Целевая программа «организация деятельности по профилактике правонарушений и преступлений в Арском муниципальном районе Республики Татарстан»</t>
  </si>
  <si>
    <t>06 0 00 00000</t>
  </si>
  <si>
    <t>Муниципальная программа "Развитие предпринимательства в Арском муниципальном районе Республики Татарстан</t>
  </si>
  <si>
    <t>Муниципальная программа «Реализация государственной национальной политики в Арском муниципальном районе»</t>
  </si>
  <si>
    <t>20 0 00 00000</t>
  </si>
  <si>
    <t xml:space="preserve">Муниципальная программа «Развитие молодежной политики, физической культуры и спорта в Арском муниципальном районе Республики Татарстан» </t>
  </si>
  <si>
    <t>27 0 00 0000</t>
  </si>
  <si>
    <t>Муниципальная программа "Реализация антикоррупционной  политики в Арском муниципальном районе"</t>
  </si>
  <si>
    <t>00</t>
  </si>
  <si>
    <t xml:space="preserve">Дотации на выравнивание бюджетной обеспеченности поселений </t>
  </si>
  <si>
    <t>Основное мероприятие в области физической культуры и спорта</t>
  </si>
  <si>
    <t>Основное мероприятие "Мероприятия по реализации подпрограммы "Устойчивое развитие сельских территорий"</t>
  </si>
  <si>
    <t>14 7 01 00000</t>
  </si>
  <si>
    <t>Таблица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</si>
</sst>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2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i/>
      <sz val="12"/>
      <color rgb="FF00008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3" fillId="0" borderId="0" xfId="0" applyFont="1" applyAlignment="1">
      <alignment vertical="top" wrapText="1"/>
    </xf>
    <xf numFmtId="0" fontId="4" fillId="0" borderId="0" xfId="0" applyFont="1" applyAlignment="1">
      <alignment horizontal="right" indent="15"/>
    </xf>
    <xf numFmtId="0" fontId="4" fillId="0" borderId="0" xfId="0" applyFont="1" applyAlignment="1">
      <alignment horizontal="right"/>
    </xf>
    <xf numFmtId="0" fontId="5" fillId="0" borderId="0" xfId="0" applyFont="1"/>
    <xf numFmtId="0" fontId="5" fillId="0" borderId="0" xfId="0" applyFont="1" applyAlignment="1">
      <alignment horizontal="right" indent="15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right"/>
    </xf>
    <xf numFmtId="49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wrapText="1"/>
    </xf>
    <xf numFmtId="0" fontId="6" fillId="0" borderId="1" xfId="0" applyFont="1" applyBorder="1" applyAlignment="1">
      <alignment horizontal="center"/>
    </xf>
    <xf numFmtId="49" fontId="6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1" fontId="6" fillId="0" borderId="1" xfId="0" applyNumberFormat="1" applyFont="1" applyBorder="1" applyAlignment="1">
      <alignment horizontal="center" wrapText="1"/>
    </xf>
    <xf numFmtId="2" fontId="5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/>
    </xf>
    <xf numFmtId="164" fontId="0" fillId="0" borderId="0" xfId="0" applyNumberFormat="1"/>
    <xf numFmtId="2" fontId="5" fillId="2" borderId="1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wrapText="1"/>
    </xf>
    <xf numFmtId="0" fontId="10" fillId="2" borderId="1" xfId="0" applyFont="1" applyFill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10" fillId="2" borderId="1" xfId="0" applyFont="1" applyFill="1" applyBorder="1" applyAlignment="1">
      <alignment vertical="center" wrapText="1"/>
    </xf>
    <xf numFmtId="49" fontId="11" fillId="0" borderId="2" xfId="0" applyNumberFormat="1" applyFont="1" applyBorder="1" applyAlignment="1" applyProtection="1">
      <alignment horizontal="left" vertical="center" wrapText="1"/>
    </xf>
    <xf numFmtId="0" fontId="1" fillId="3" borderId="0" xfId="0" applyFont="1" applyFill="1" applyAlignment="1">
      <alignment wrapText="1"/>
    </xf>
    <xf numFmtId="0" fontId="5" fillId="0" borderId="0" xfId="0" applyFont="1" applyAlignment="1">
      <alignment wrapText="1"/>
    </xf>
    <xf numFmtId="0" fontId="5" fillId="0" borderId="3" xfId="0" applyFont="1" applyBorder="1" applyAlignment="1">
      <alignment wrapText="1"/>
    </xf>
    <xf numFmtId="0" fontId="5" fillId="2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2" fillId="0" borderId="0" xfId="0" applyFont="1" applyAlignment="1">
      <alignment horizontal="righ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1FD3D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05"/>
  <sheetViews>
    <sheetView tabSelected="1" view="pageBreakPreview" topLeftCell="A388" zoomScaleSheetLayoutView="100" workbookViewId="0">
      <selection activeCell="C358" sqref="C358"/>
    </sheetView>
  </sheetViews>
  <sheetFormatPr defaultRowHeight="15" x14ac:dyDescent="0.25"/>
  <cols>
    <col min="1" max="1" width="39.85546875" customWidth="1"/>
    <col min="2" max="2" width="18.85546875" customWidth="1"/>
    <col min="3" max="3" width="15.140625" customWidth="1"/>
    <col min="4" max="4" width="21.85546875" customWidth="1"/>
    <col min="5" max="5" width="12.140625" customWidth="1"/>
    <col min="6" max="6" width="24.7109375" customWidth="1"/>
    <col min="7" max="7" width="0.28515625" customWidth="1"/>
  </cols>
  <sheetData>
    <row r="2" spans="1:7" ht="67.900000000000006" customHeight="1" x14ac:dyDescent="0.25">
      <c r="A2" s="46"/>
      <c r="B2" s="1"/>
      <c r="D2" s="45"/>
      <c r="E2" s="45"/>
      <c r="F2" s="44" t="s">
        <v>374</v>
      </c>
      <c r="G2" s="44"/>
    </row>
    <row r="3" spans="1:7" ht="15.75" x14ac:dyDescent="0.25">
      <c r="A3" s="46"/>
      <c r="B3" s="1"/>
      <c r="F3" s="1"/>
    </row>
    <row r="4" spans="1:7" ht="15.75" x14ac:dyDescent="0.25">
      <c r="A4" s="2" t="s">
        <v>0</v>
      </c>
    </row>
    <row r="5" spans="1:7" ht="15.75" x14ac:dyDescent="0.25">
      <c r="A5" s="3" t="s">
        <v>1</v>
      </c>
    </row>
    <row r="6" spans="1:7" ht="15" customHeight="1" x14ac:dyDescent="0.25">
      <c r="A6" s="43" t="s">
        <v>2</v>
      </c>
      <c r="B6" s="43"/>
      <c r="C6" s="43"/>
      <c r="D6" s="43"/>
      <c r="E6" s="43"/>
      <c r="F6" s="43"/>
      <c r="G6" s="43"/>
    </row>
    <row r="7" spans="1:7" ht="15.75" customHeight="1" x14ac:dyDescent="0.25">
      <c r="A7" s="43" t="s">
        <v>3</v>
      </c>
      <c r="B7" s="43"/>
      <c r="C7" s="43"/>
      <c r="D7" s="43"/>
      <c r="E7" s="43"/>
      <c r="F7" s="43"/>
      <c r="G7" s="43"/>
    </row>
    <row r="8" spans="1:7" ht="15.75" customHeight="1" x14ac:dyDescent="0.25">
      <c r="A8" s="43" t="s">
        <v>199</v>
      </c>
      <c r="B8" s="43"/>
      <c r="C8" s="43"/>
      <c r="D8" s="43"/>
      <c r="E8" s="43"/>
      <c r="F8" s="43"/>
      <c r="G8" s="43"/>
    </row>
    <row r="9" spans="1:7" ht="15.75" customHeight="1" x14ac:dyDescent="0.25">
      <c r="A9" s="43" t="s">
        <v>284</v>
      </c>
      <c r="B9" s="43"/>
      <c r="C9" s="43"/>
      <c r="D9" s="43"/>
      <c r="E9" s="43"/>
      <c r="F9" s="43"/>
      <c r="G9" s="43"/>
    </row>
    <row r="10" spans="1:7" ht="15.75" customHeight="1" x14ac:dyDescent="0.25">
      <c r="A10" s="40"/>
      <c r="B10" s="40"/>
      <c r="C10" s="40"/>
      <c r="D10" s="40"/>
      <c r="E10" s="40"/>
      <c r="F10" s="42" t="s">
        <v>390</v>
      </c>
      <c r="G10" s="40"/>
    </row>
    <row r="11" spans="1:7" ht="15.75" x14ac:dyDescent="0.25">
      <c r="A11" s="4"/>
    </row>
    <row r="12" spans="1:7" ht="15.75" x14ac:dyDescent="0.25">
      <c r="A12" s="5"/>
      <c r="F12" s="7" t="s">
        <v>139</v>
      </c>
    </row>
    <row r="13" spans="1:7" ht="24" customHeight="1" x14ac:dyDescent="0.25">
      <c r="A13" s="11" t="s">
        <v>4</v>
      </c>
      <c r="B13" s="11" t="s">
        <v>376</v>
      </c>
      <c r="C13" s="11" t="s">
        <v>5</v>
      </c>
      <c r="D13" s="11" t="s">
        <v>6</v>
      </c>
      <c r="E13" s="11" t="s">
        <v>7</v>
      </c>
      <c r="F13" s="11" t="s">
        <v>285</v>
      </c>
      <c r="G13" s="6"/>
    </row>
    <row r="14" spans="1:7" ht="22.5" customHeight="1" x14ac:dyDescent="0.25">
      <c r="A14" s="38" t="s">
        <v>8</v>
      </c>
      <c r="B14" s="24" t="s">
        <v>140</v>
      </c>
      <c r="C14" s="22" t="s">
        <v>385</v>
      </c>
      <c r="D14" s="26"/>
      <c r="E14" s="26"/>
      <c r="F14" s="21">
        <f>F15+F19+F30+F49+F53+F59+F65</f>
        <v>70857.56</v>
      </c>
      <c r="G14" s="6"/>
    </row>
    <row r="15" spans="1:7" ht="57" customHeight="1" x14ac:dyDescent="0.25">
      <c r="A15" s="30" t="s">
        <v>9</v>
      </c>
      <c r="B15" s="24" t="s">
        <v>140</v>
      </c>
      <c r="C15" s="24" t="s">
        <v>141</v>
      </c>
      <c r="D15" s="23"/>
      <c r="E15" s="23"/>
      <c r="F15" s="25">
        <f>F16</f>
        <v>3431.95</v>
      </c>
      <c r="G15" s="6"/>
    </row>
    <row r="16" spans="1:7" ht="43.5" customHeight="1" x14ac:dyDescent="0.25">
      <c r="A16" s="30" t="s">
        <v>10</v>
      </c>
      <c r="B16" s="24" t="s">
        <v>140</v>
      </c>
      <c r="C16" s="24" t="s">
        <v>141</v>
      </c>
      <c r="D16" s="24" t="s">
        <v>11</v>
      </c>
      <c r="E16" s="24"/>
      <c r="F16" s="25">
        <f>F17</f>
        <v>3431.95</v>
      </c>
      <c r="G16" s="6"/>
    </row>
    <row r="17" spans="1:7" ht="26.25" customHeight="1" x14ac:dyDescent="0.25">
      <c r="A17" s="30" t="s">
        <v>12</v>
      </c>
      <c r="B17" s="24" t="s">
        <v>140</v>
      </c>
      <c r="C17" s="24" t="s">
        <v>141</v>
      </c>
      <c r="D17" s="24" t="s">
        <v>13</v>
      </c>
      <c r="E17" s="24"/>
      <c r="F17" s="25">
        <f>F18</f>
        <v>3431.95</v>
      </c>
      <c r="G17" s="6"/>
    </row>
    <row r="18" spans="1:7" ht="93" customHeight="1" x14ac:dyDescent="0.25">
      <c r="A18" s="30" t="s">
        <v>14</v>
      </c>
      <c r="B18" s="24" t="s">
        <v>140</v>
      </c>
      <c r="C18" s="24" t="s">
        <v>141</v>
      </c>
      <c r="D18" s="24" t="s">
        <v>13</v>
      </c>
      <c r="E18" s="24">
        <v>100</v>
      </c>
      <c r="F18" s="25">
        <v>3431.95</v>
      </c>
      <c r="G18" s="6"/>
    </row>
    <row r="19" spans="1:7" ht="90" customHeight="1" x14ac:dyDescent="0.25">
      <c r="A19" s="33" t="s">
        <v>145</v>
      </c>
      <c r="B19" s="24" t="s">
        <v>140</v>
      </c>
      <c r="C19" s="24" t="s">
        <v>142</v>
      </c>
      <c r="D19" s="24"/>
      <c r="E19" s="24"/>
      <c r="F19" s="27">
        <f>F25+F23</f>
        <v>9221.7999999999993</v>
      </c>
      <c r="G19" s="6"/>
    </row>
    <row r="20" spans="1:7" ht="90" customHeight="1" x14ac:dyDescent="0.25">
      <c r="A20" s="31" t="s">
        <v>375</v>
      </c>
      <c r="B20" s="8" t="s">
        <v>140</v>
      </c>
      <c r="C20" s="8" t="s">
        <v>142</v>
      </c>
      <c r="D20" s="8" t="s">
        <v>286</v>
      </c>
      <c r="E20" s="8"/>
      <c r="F20" s="15">
        <f>F21</f>
        <v>1.4</v>
      </c>
      <c r="G20" s="6"/>
    </row>
    <row r="21" spans="1:7" ht="90" customHeight="1" x14ac:dyDescent="0.25">
      <c r="A21" s="31" t="s">
        <v>287</v>
      </c>
      <c r="B21" s="8" t="s">
        <v>140</v>
      </c>
      <c r="C21" s="8" t="s">
        <v>142</v>
      </c>
      <c r="D21" s="8" t="s">
        <v>288</v>
      </c>
      <c r="E21" s="8"/>
      <c r="F21" s="15">
        <f>F22</f>
        <v>1.4</v>
      </c>
      <c r="G21" s="6"/>
    </row>
    <row r="22" spans="1:7" ht="90" customHeight="1" x14ac:dyDescent="0.25">
      <c r="A22" s="31" t="s">
        <v>289</v>
      </c>
      <c r="B22" s="8" t="s">
        <v>140</v>
      </c>
      <c r="C22" s="8" t="s">
        <v>142</v>
      </c>
      <c r="D22" s="8" t="s">
        <v>290</v>
      </c>
      <c r="E22" s="8"/>
      <c r="F22" s="15">
        <f>F23</f>
        <v>1.4</v>
      </c>
      <c r="G22" s="6"/>
    </row>
    <row r="23" spans="1:7" ht="75" customHeight="1" x14ac:dyDescent="0.25">
      <c r="A23" s="33" t="s">
        <v>273</v>
      </c>
      <c r="B23" s="24" t="s">
        <v>140</v>
      </c>
      <c r="C23" s="24" t="s">
        <v>142</v>
      </c>
      <c r="D23" s="24" t="s">
        <v>200</v>
      </c>
      <c r="E23" s="24"/>
      <c r="F23" s="27">
        <f>F24</f>
        <v>1.4</v>
      </c>
      <c r="G23" s="6"/>
    </row>
    <row r="24" spans="1:7" ht="88.9" customHeight="1" x14ac:dyDescent="0.25">
      <c r="A24" s="31" t="s">
        <v>14</v>
      </c>
      <c r="B24" s="24" t="s">
        <v>140</v>
      </c>
      <c r="C24" s="24" t="s">
        <v>142</v>
      </c>
      <c r="D24" s="24" t="s">
        <v>200</v>
      </c>
      <c r="E24" s="24" t="s">
        <v>164</v>
      </c>
      <c r="F24" s="27">
        <v>1.4</v>
      </c>
      <c r="G24" s="6"/>
    </row>
    <row r="25" spans="1:7" ht="42" customHeight="1" x14ac:dyDescent="0.25">
      <c r="A25" s="31" t="s">
        <v>10</v>
      </c>
      <c r="B25" s="8" t="s">
        <v>140</v>
      </c>
      <c r="C25" s="8" t="s">
        <v>142</v>
      </c>
      <c r="D25" s="8" t="s">
        <v>11</v>
      </c>
      <c r="E25" s="8"/>
      <c r="F25" s="15">
        <f>F26</f>
        <v>9220.4</v>
      </c>
      <c r="G25" s="6"/>
    </row>
    <row r="26" spans="1:7" ht="40.5" customHeight="1" x14ac:dyDescent="0.25">
      <c r="A26" s="31" t="s">
        <v>15</v>
      </c>
      <c r="B26" s="8" t="s">
        <v>140</v>
      </c>
      <c r="C26" s="8" t="s">
        <v>142</v>
      </c>
      <c r="D26" s="8" t="s">
        <v>16</v>
      </c>
      <c r="E26" s="8"/>
      <c r="F26" s="15">
        <f>F27+F28+F29</f>
        <v>9220.4</v>
      </c>
      <c r="G26" s="6"/>
    </row>
    <row r="27" spans="1:7" ht="108.75" customHeight="1" x14ac:dyDescent="0.25">
      <c r="A27" s="31" t="s">
        <v>14</v>
      </c>
      <c r="B27" s="8" t="s">
        <v>140</v>
      </c>
      <c r="C27" s="8" t="s">
        <v>142</v>
      </c>
      <c r="D27" s="8" t="s">
        <v>16</v>
      </c>
      <c r="E27" s="8">
        <v>100</v>
      </c>
      <c r="F27" s="15">
        <v>5856</v>
      </c>
      <c r="G27" s="6"/>
    </row>
    <row r="28" spans="1:7" ht="72.75" customHeight="1" x14ac:dyDescent="0.25">
      <c r="A28" s="31" t="s">
        <v>17</v>
      </c>
      <c r="B28" s="8" t="s">
        <v>140</v>
      </c>
      <c r="C28" s="8" t="s">
        <v>142</v>
      </c>
      <c r="D28" s="8" t="s">
        <v>16</v>
      </c>
      <c r="E28" s="8">
        <v>200</v>
      </c>
      <c r="F28" s="9">
        <v>3226.77</v>
      </c>
      <c r="G28" s="6"/>
    </row>
    <row r="29" spans="1:7" ht="33" customHeight="1" x14ac:dyDescent="0.25">
      <c r="A29" s="31" t="s">
        <v>18</v>
      </c>
      <c r="B29" s="8" t="s">
        <v>140</v>
      </c>
      <c r="C29" s="8" t="s">
        <v>142</v>
      </c>
      <c r="D29" s="8" t="s">
        <v>16</v>
      </c>
      <c r="E29" s="8">
        <v>800</v>
      </c>
      <c r="F29" s="9">
        <v>137.63</v>
      </c>
      <c r="G29" s="6"/>
    </row>
    <row r="30" spans="1:7" ht="42" customHeight="1" x14ac:dyDescent="0.25">
      <c r="A30" s="31" t="s">
        <v>274</v>
      </c>
      <c r="B30" s="8" t="s">
        <v>140</v>
      </c>
      <c r="C30" s="8" t="s">
        <v>143</v>
      </c>
      <c r="D30" s="8"/>
      <c r="E30" s="8"/>
      <c r="F30" s="27">
        <f>F31+F40+F36+F44</f>
        <v>23672.58</v>
      </c>
      <c r="G30" s="6"/>
    </row>
    <row r="31" spans="1:7" ht="42" customHeight="1" x14ac:dyDescent="0.25">
      <c r="A31" s="31" t="s">
        <v>10</v>
      </c>
      <c r="B31" s="8" t="s">
        <v>140</v>
      </c>
      <c r="C31" s="8" t="s">
        <v>143</v>
      </c>
      <c r="D31" s="8" t="s">
        <v>11</v>
      </c>
      <c r="E31" s="8"/>
      <c r="F31" s="15">
        <f>F32+F38</f>
        <v>23151.03</v>
      </c>
      <c r="G31" s="6"/>
    </row>
    <row r="32" spans="1:7" ht="36.75" customHeight="1" x14ac:dyDescent="0.25">
      <c r="A32" s="31" t="s">
        <v>15</v>
      </c>
      <c r="B32" s="8" t="s">
        <v>140</v>
      </c>
      <c r="C32" s="8" t="s">
        <v>143</v>
      </c>
      <c r="D32" s="8" t="s">
        <v>16</v>
      </c>
      <c r="E32" s="8"/>
      <c r="F32" s="15">
        <f>F33+F34+F35</f>
        <v>22809.629999999997</v>
      </c>
      <c r="G32" s="6"/>
    </row>
    <row r="33" spans="1:7" ht="102.6" customHeight="1" x14ac:dyDescent="0.25">
      <c r="A33" s="31" t="s">
        <v>14</v>
      </c>
      <c r="B33" s="8" t="s">
        <v>140</v>
      </c>
      <c r="C33" s="8" t="s">
        <v>143</v>
      </c>
      <c r="D33" s="8" t="s">
        <v>16</v>
      </c>
      <c r="E33" s="8">
        <v>100</v>
      </c>
      <c r="F33" s="15">
        <v>17625.25</v>
      </c>
      <c r="G33" s="6"/>
    </row>
    <row r="34" spans="1:7" ht="63" customHeight="1" x14ac:dyDescent="0.25">
      <c r="A34" s="31" t="s">
        <v>17</v>
      </c>
      <c r="B34" s="8" t="s">
        <v>140</v>
      </c>
      <c r="C34" s="8" t="s">
        <v>143</v>
      </c>
      <c r="D34" s="8" t="s">
        <v>16</v>
      </c>
      <c r="E34" s="8">
        <v>200</v>
      </c>
      <c r="F34" s="15">
        <v>5094.42</v>
      </c>
      <c r="G34" s="6"/>
    </row>
    <row r="35" spans="1:7" ht="31.5" customHeight="1" x14ac:dyDescent="0.25">
      <c r="A35" s="31" t="s">
        <v>18</v>
      </c>
      <c r="B35" s="8" t="s">
        <v>140</v>
      </c>
      <c r="C35" s="8" t="s">
        <v>143</v>
      </c>
      <c r="D35" s="8" t="s">
        <v>16</v>
      </c>
      <c r="E35" s="8">
        <v>800</v>
      </c>
      <c r="F35" s="15">
        <v>89.96</v>
      </c>
      <c r="G35" s="6"/>
    </row>
    <row r="36" spans="1:7" ht="98.45" customHeight="1" x14ac:dyDescent="0.25">
      <c r="A36" s="31" t="s">
        <v>159</v>
      </c>
      <c r="B36" s="8" t="s">
        <v>140</v>
      </c>
      <c r="C36" s="8" t="s">
        <v>143</v>
      </c>
      <c r="D36" s="8" t="s">
        <v>157</v>
      </c>
      <c r="E36" s="8"/>
      <c r="F36" s="15">
        <f>F37</f>
        <v>179.15</v>
      </c>
      <c r="G36" s="6"/>
    </row>
    <row r="37" spans="1:7" ht="31.5" customHeight="1" x14ac:dyDescent="0.25">
      <c r="A37" s="31" t="s">
        <v>136</v>
      </c>
      <c r="B37" s="8" t="s">
        <v>140</v>
      </c>
      <c r="C37" s="8" t="s">
        <v>143</v>
      </c>
      <c r="D37" s="8" t="s">
        <v>157</v>
      </c>
      <c r="E37" s="8" t="s">
        <v>158</v>
      </c>
      <c r="F37" s="15">
        <v>179.15</v>
      </c>
      <c r="G37" s="6"/>
    </row>
    <row r="38" spans="1:7" ht="65.25" customHeight="1" x14ac:dyDescent="0.25">
      <c r="A38" s="31" t="s">
        <v>230</v>
      </c>
      <c r="B38" s="8" t="s">
        <v>140</v>
      </c>
      <c r="C38" s="8" t="s">
        <v>143</v>
      </c>
      <c r="D38" s="8" t="s">
        <v>19</v>
      </c>
      <c r="E38" s="8"/>
      <c r="F38" s="15">
        <f>F39</f>
        <v>341.4</v>
      </c>
      <c r="G38" s="6"/>
    </row>
    <row r="39" spans="1:7" ht="103.15" customHeight="1" x14ac:dyDescent="0.25">
      <c r="A39" s="31" t="s">
        <v>14</v>
      </c>
      <c r="B39" s="8" t="s">
        <v>140</v>
      </c>
      <c r="C39" s="8" t="s">
        <v>143</v>
      </c>
      <c r="D39" s="8" t="s">
        <v>20</v>
      </c>
      <c r="E39" s="8">
        <v>100</v>
      </c>
      <c r="F39" s="15">
        <v>341.4</v>
      </c>
      <c r="G39" s="6"/>
    </row>
    <row r="40" spans="1:7" ht="59.25" customHeight="1" x14ac:dyDescent="0.25">
      <c r="A40" s="30" t="s">
        <v>232</v>
      </c>
      <c r="B40" s="8" t="s">
        <v>140</v>
      </c>
      <c r="C40" s="8" t="s">
        <v>143</v>
      </c>
      <c r="D40" s="8" t="s">
        <v>21</v>
      </c>
      <c r="E40" s="8"/>
      <c r="F40" s="15">
        <f>F41</f>
        <v>341.4</v>
      </c>
      <c r="G40" s="6"/>
    </row>
    <row r="41" spans="1:7" ht="96.75" customHeight="1" x14ac:dyDescent="0.25">
      <c r="A41" s="31" t="s">
        <v>233</v>
      </c>
      <c r="B41" s="8" t="s">
        <v>140</v>
      </c>
      <c r="C41" s="8" t="s">
        <v>143</v>
      </c>
      <c r="D41" s="8" t="s">
        <v>22</v>
      </c>
      <c r="E41" s="8"/>
      <c r="F41" s="15">
        <f>F42</f>
        <v>341.4</v>
      </c>
      <c r="G41" s="6"/>
    </row>
    <row r="42" spans="1:7" ht="43.5" customHeight="1" x14ac:dyDescent="0.25">
      <c r="A42" s="31" t="s">
        <v>231</v>
      </c>
      <c r="B42" s="8" t="s">
        <v>140</v>
      </c>
      <c r="C42" s="8" t="s">
        <v>143</v>
      </c>
      <c r="D42" s="8" t="s">
        <v>23</v>
      </c>
      <c r="E42" s="8"/>
      <c r="F42" s="15">
        <f>F43</f>
        <v>341.4</v>
      </c>
      <c r="G42" s="6"/>
    </row>
    <row r="43" spans="1:7" ht="105.6" customHeight="1" x14ac:dyDescent="0.25">
      <c r="A43" s="31" t="s">
        <v>14</v>
      </c>
      <c r="B43" s="8" t="s">
        <v>140</v>
      </c>
      <c r="C43" s="8" t="s">
        <v>143</v>
      </c>
      <c r="D43" s="8" t="s">
        <v>24</v>
      </c>
      <c r="E43" s="8">
        <v>100</v>
      </c>
      <c r="F43" s="15">
        <v>341.4</v>
      </c>
      <c r="G43" s="6"/>
    </row>
    <row r="44" spans="1:7" ht="80.25" customHeight="1" x14ac:dyDescent="0.25">
      <c r="A44" s="31" t="s">
        <v>375</v>
      </c>
      <c r="B44" s="8" t="s">
        <v>140</v>
      </c>
      <c r="C44" s="8" t="s">
        <v>143</v>
      </c>
      <c r="D44" s="8" t="s">
        <v>286</v>
      </c>
      <c r="E44" s="8"/>
      <c r="F44" s="15">
        <f>F45</f>
        <v>1</v>
      </c>
      <c r="G44" s="6"/>
    </row>
    <row r="45" spans="1:7" ht="83.25" customHeight="1" x14ac:dyDescent="0.25">
      <c r="A45" s="31" t="s">
        <v>287</v>
      </c>
      <c r="B45" s="8" t="s">
        <v>140</v>
      </c>
      <c r="C45" s="8" t="s">
        <v>143</v>
      </c>
      <c r="D45" s="8" t="s">
        <v>288</v>
      </c>
      <c r="E45" s="8"/>
      <c r="F45" s="15">
        <f>F46</f>
        <v>1</v>
      </c>
      <c r="G45" s="6"/>
    </row>
    <row r="46" spans="1:7" ht="84.75" customHeight="1" x14ac:dyDescent="0.25">
      <c r="A46" s="31" t="s">
        <v>289</v>
      </c>
      <c r="B46" s="8" t="s">
        <v>140</v>
      </c>
      <c r="C46" s="8" t="s">
        <v>143</v>
      </c>
      <c r="D46" s="8" t="s">
        <v>290</v>
      </c>
      <c r="E46" s="8"/>
      <c r="F46" s="15">
        <f>F47</f>
        <v>1</v>
      </c>
      <c r="G46" s="6"/>
    </row>
    <row r="47" spans="1:7" ht="105.6" customHeight="1" x14ac:dyDescent="0.25">
      <c r="A47" s="33" t="s">
        <v>273</v>
      </c>
      <c r="B47" s="8" t="s">
        <v>140</v>
      </c>
      <c r="C47" s="8" t="s">
        <v>143</v>
      </c>
      <c r="D47" s="8" t="s">
        <v>200</v>
      </c>
      <c r="E47" s="8"/>
      <c r="F47" s="15">
        <f>F48</f>
        <v>1</v>
      </c>
      <c r="G47" s="6"/>
    </row>
    <row r="48" spans="1:7" ht="105.6" customHeight="1" x14ac:dyDescent="0.25">
      <c r="A48" s="31" t="s">
        <v>14</v>
      </c>
      <c r="B48" s="8" t="s">
        <v>140</v>
      </c>
      <c r="C48" s="8" t="s">
        <v>143</v>
      </c>
      <c r="D48" s="8" t="s">
        <v>200</v>
      </c>
      <c r="E48" s="8">
        <v>100</v>
      </c>
      <c r="F48" s="15">
        <v>1</v>
      </c>
      <c r="G48" s="6"/>
    </row>
    <row r="49" spans="1:7" ht="45" customHeight="1" x14ac:dyDescent="0.25">
      <c r="A49" s="31" t="s">
        <v>201</v>
      </c>
      <c r="B49" s="8" t="s">
        <v>140</v>
      </c>
      <c r="C49" s="8" t="s">
        <v>151</v>
      </c>
      <c r="D49" s="8"/>
      <c r="E49" s="8"/>
      <c r="F49" s="15">
        <f>F50</f>
        <v>22.6</v>
      </c>
      <c r="G49" s="6"/>
    </row>
    <row r="50" spans="1:7" ht="64.900000000000006" customHeight="1" x14ac:dyDescent="0.25">
      <c r="A50" s="31" t="s">
        <v>134</v>
      </c>
      <c r="B50" s="8" t="s">
        <v>140</v>
      </c>
      <c r="C50" s="8" t="s">
        <v>151</v>
      </c>
      <c r="D50" s="8" t="s">
        <v>11</v>
      </c>
      <c r="E50" s="8"/>
      <c r="F50" s="15">
        <f>F51</f>
        <v>22.6</v>
      </c>
      <c r="G50" s="6"/>
    </row>
    <row r="51" spans="1:7" ht="82.15" customHeight="1" x14ac:dyDescent="0.25">
      <c r="A51" s="31" t="s">
        <v>202</v>
      </c>
      <c r="B51" s="8" t="s">
        <v>140</v>
      </c>
      <c r="C51" s="8" t="s">
        <v>151</v>
      </c>
      <c r="D51" s="8" t="s">
        <v>203</v>
      </c>
      <c r="E51" s="8"/>
      <c r="F51" s="15">
        <f>F52</f>
        <v>22.6</v>
      </c>
      <c r="G51" s="6"/>
    </row>
    <row r="52" spans="1:7" ht="82.15" customHeight="1" x14ac:dyDescent="0.25">
      <c r="A52" s="31" t="s">
        <v>17</v>
      </c>
      <c r="B52" s="8" t="s">
        <v>140</v>
      </c>
      <c r="C52" s="8" t="s">
        <v>151</v>
      </c>
      <c r="D52" s="8" t="s">
        <v>203</v>
      </c>
      <c r="E52" s="8" t="s">
        <v>165</v>
      </c>
      <c r="F52" s="15">
        <v>22.6</v>
      </c>
      <c r="G52" s="6"/>
    </row>
    <row r="53" spans="1:7" ht="92.25" customHeight="1" x14ac:dyDescent="0.25">
      <c r="A53" s="31" t="s">
        <v>146</v>
      </c>
      <c r="B53" s="8" t="s">
        <v>140</v>
      </c>
      <c r="C53" s="8" t="s">
        <v>144</v>
      </c>
      <c r="D53" s="8"/>
      <c r="E53" s="8"/>
      <c r="F53" s="27">
        <f>F54</f>
        <v>10045.120000000001</v>
      </c>
      <c r="G53" s="6"/>
    </row>
    <row r="54" spans="1:7" ht="47.25" customHeight="1" x14ac:dyDescent="0.25">
      <c r="A54" s="31" t="s">
        <v>10</v>
      </c>
      <c r="B54" s="8" t="s">
        <v>140</v>
      </c>
      <c r="C54" s="8" t="s">
        <v>144</v>
      </c>
      <c r="D54" s="8" t="s">
        <v>11</v>
      </c>
      <c r="E54" s="8"/>
      <c r="F54" s="15">
        <f>F55</f>
        <v>10045.120000000001</v>
      </c>
      <c r="G54" s="6"/>
    </row>
    <row r="55" spans="1:7" ht="42" customHeight="1" x14ac:dyDescent="0.25">
      <c r="A55" s="31" t="s">
        <v>15</v>
      </c>
      <c r="B55" s="8" t="s">
        <v>140</v>
      </c>
      <c r="C55" s="8" t="s">
        <v>144</v>
      </c>
      <c r="D55" s="8" t="s">
        <v>16</v>
      </c>
      <c r="E55" s="8"/>
      <c r="F55" s="15">
        <f>F56+F57+F58</f>
        <v>10045.120000000001</v>
      </c>
      <c r="G55" s="6"/>
    </row>
    <row r="56" spans="1:7" ht="141" customHeight="1" x14ac:dyDescent="0.25">
      <c r="A56" s="31" t="s">
        <v>14</v>
      </c>
      <c r="B56" s="8" t="s">
        <v>140</v>
      </c>
      <c r="C56" s="8" t="s">
        <v>144</v>
      </c>
      <c r="D56" s="8" t="s">
        <v>16</v>
      </c>
      <c r="E56" s="8">
        <v>100</v>
      </c>
      <c r="F56" s="15">
        <v>8382.42</v>
      </c>
      <c r="G56" s="6"/>
    </row>
    <row r="57" spans="1:7" ht="61.5" customHeight="1" x14ac:dyDescent="0.25">
      <c r="A57" s="31" t="s">
        <v>17</v>
      </c>
      <c r="B57" s="8" t="s">
        <v>140</v>
      </c>
      <c r="C57" s="8" t="s">
        <v>144</v>
      </c>
      <c r="D57" s="8" t="s">
        <v>16</v>
      </c>
      <c r="E57" s="8">
        <v>200</v>
      </c>
      <c r="F57" s="15">
        <v>1655.67</v>
      </c>
      <c r="G57" s="6"/>
    </row>
    <row r="58" spans="1:7" ht="36.75" customHeight="1" x14ac:dyDescent="0.25">
      <c r="A58" s="31" t="s">
        <v>18</v>
      </c>
      <c r="B58" s="8" t="s">
        <v>140</v>
      </c>
      <c r="C58" s="8" t="s">
        <v>144</v>
      </c>
      <c r="D58" s="8" t="s">
        <v>16</v>
      </c>
      <c r="E58" s="8">
        <v>800</v>
      </c>
      <c r="F58" s="15">
        <v>7.03</v>
      </c>
      <c r="G58" s="6"/>
    </row>
    <row r="59" spans="1:7" ht="36.75" customHeight="1" x14ac:dyDescent="0.25">
      <c r="A59" s="31" t="s">
        <v>204</v>
      </c>
      <c r="B59" s="8" t="s">
        <v>140</v>
      </c>
      <c r="C59" s="8" t="s">
        <v>153</v>
      </c>
      <c r="D59" s="8"/>
      <c r="E59" s="8"/>
      <c r="F59" s="15">
        <f>F60</f>
        <v>230.07999999999998</v>
      </c>
      <c r="G59" s="6"/>
    </row>
    <row r="60" spans="1:7" ht="36.75" customHeight="1" x14ac:dyDescent="0.25">
      <c r="A60" s="31" t="s">
        <v>134</v>
      </c>
      <c r="B60" s="8" t="s">
        <v>140</v>
      </c>
      <c r="C60" s="8" t="s">
        <v>153</v>
      </c>
      <c r="D60" s="8" t="s">
        <v>11</v>
      </c>
      <c r="E60" s="8"/>
      <c r="F60" s="15">
        <f>F61+F63</f>
        <v>230.07999999999998</v>
      </c>
      <c r="G60" s="6"/>
    </row>
    <row r="61" spans="1:7" ht="36.75" customHeight="1" x14ac:dyDescent="0.25">
      <c r="A61" s="31" t="s">
        <v>205</v>
      </c>
      <c r="B61" s="8" t="s">
        <v>140</v>
      </c>
      <c r="C61" s="8" t="s">
        <v>153</v>
      </c>
      <c r="D61" s="8" t="s">
        <v>206</v>
      </c>
      <c r="E61" s="8"/>
      <c r="F61" s="15">
        <f>F62</f>
        <v>84.38</v>
      </c>
      <c r="G61" s="6"/>
    </row>
    <row r="62" spans="1:7" ht="36.75" customHeight="1" x14ac:dyDescent="0.25">
      <c r="A62" s="31" t="s">
        <v>18</v>
      </c>
      <c r="B62" s="8" t="s">
        <v>140</v>
      </c>
      <c r="C62" s="8" t="s">
        <v>153</v>
      </c>
      <c r="D62" s="8" t="s">
        <v>206</v>
      </c>
      <c r="E62" s="8" t="s">
        <v>168</v>
      </c>
      <c r="F62" s="15">
        <v>84.38</v>
      </c>
      <c r="G62" s="6"/>
    </row>
    <row r="63" spans="1:7" ht="82.15" customHeight="1" x14ac:dyDescent="0.25">
      <c r="A63" s="31" t="s">
        <v>292</v>
      </c>
      <c r="B63" s="8" t="s">
        <v>140</v>
      </c>
      <c r="C63" s="8" t="s">
        <v>153</v>
      </c>
      <c r="D63" s="8" t="s">
        <v>291</v>
      </c>
      <c r="E63" s="8"/>
      <c r="F63" s="15">
        <f>F64</f>
        <v>145.69999999999999</v>
      </c>
      <c r="G63" s="6"/>
    </row>
    <row r="64" spans="1:7" ht="36.75" customHeight="1" x14ac:dyDescent="0.25">
      <c r="A64" s="31" t="s">
        <v>18</v>
      </c>
      <c r="B64" s="8" t="s">
        <v>140</v>
      </c>
      <c r="C64" s="8" t="s">
        <v>153</v>
      </c>
      <c r="D64" s="8" t="s">
        <v>291</v>
      </c>
      <c r="E64" s="8" t="s">
        <v>168</v>
      </c>
      <c r="F64" s="15">
        <v>145.69999999999999</v>
      </c>
      <c r="G64" s="6"/>
    </row>
    <row r="65" spans="1:7" ht="37.5" customHeight="1" x14ac:dyDescent="0.25">
      <c r="A65" s="31" t="s">
        <v>147</v>
      </c>
      <c r="B65" s="8" t="s">
        <v>140</v>
      </c>
      <c r="C65" s="8">
        <v>13</v>
      </c>
      <c r="D65" s="8"/>
      <c r="E65" s="8"/>
      <c r="F65" s="27">
        <f>F66+F102+F107+F113+F115</f>
        <v>24233.429999999997</v>
      </c>
      <c r="G65" s="6"/>
    </row>
    <row r="66" spans="1:7" ht="45.75" customHeight="1" x14ac:dyDescent="0.25">
      <c r="A66" s="31" t="s">
        <v>25</v>
      </c>
      <c r="B66" s="8" t="s">
        <v>140</v>
      </c>
      <c r="C66" s="8">
        <v>13</v>
      </c>
      <c r="D66" s="8" t="s">
        <v>11</v>
      </c>
      <c r="E66" s="8"/>
      <c r="F66" s="15">
        <f>F67+F70+F73+F75+F79+F85+F89+F91+F94+F77+F98+F100+F83</f>
        <v>19994.469999999998</v>
      </c>
      <c r="G66" s="6"/>
    </row>
    <row r="67" spans="1:7" ht="90.75" customHeight="1" x14ac:dyDescent="0.25">
      <c r="A67" s="30" t="s">
        <v>234</v>
      </c>
      <c r="B67" s="24" t="s">
        <v>140</v>
      </c>
      <c r="C67" s="24">
        <v>13</v>
      </c>
      <c r="D67" s="24" t="s">
        <v>26</v>
      </c>
      <c r="E67" s="24"/>
      <c r="F67" s="27">
        <f>F68+F69</f>
        <v>715.5</v>
      </c>
      <c r="G67" s="6"/>
    </row>
    <row r="68" spans="1:7" ht="128.25" customHeight="1" x14ac:dyDescent="0.25">
      <c r="A68" s="30" t="s">
        <v>14</v>
      </c>
      <c r="B68" s="24" t="s">
        <v>140</v>
      </c>
      <c r="C68" s="24">
        <v>13</v>
      </c>
      <c r="D68" s="24" t="s">
        <v>26</v>
      </c>
      <c r="E68" s="24">
        <v>100</v>
      </c>
      <c r="F68" s="27">
        <v>686.15</v>
      </c>
      <c r="G68" s="6"/>
    </row>
    <row r="69" spans="1:7" ht="63" customHeight="1" x14ac:dyDescent="0.25">
      <c r="A69" s="30" t="s">
        <v>17</v>
      </c>
      <c r="B69" s="24" t="s">
        <v>140</v>
      </c>
      <c r="C69" s="24">
        <v>13</v>
      </c>
      <c r="D69" s="24" t="s">
        <v>26</v>
      </c>
      <c r="E69" s="24">
        <v>200</v>
      </c>
      <c r="F69" s="27">
        <v>29.35</v>
      </c>
      <c r="G69" s="6"/>
    </row>
    <row r="70" spans="1:7" ht="82.5" customHeight="1" x14ac:dyDescent="0.25">
      <c r="A70" s="30" t="s">
        <v>235</v>
      </c>
      <c r="B70" s="24" t="s">
        <v>140</v>
      </c>
      <c r="C70" s="24">
        <v>13</v>
      </c>
      <c r="D70" s="24" t="s">
        <v>27</v>
      </c>
      <c r="E70" s="24"/>
      <c r="F70" s="27">
        <f>F71+F72</f>
        <v>363.5</v>
      </c>
      <c r="G70" s="6"/>
    </row>
    <row r="71" spans="1:7" ht="123.75" customHeight="1" x14ac:dyDescent="0.25">
      <c r="A71" s="30" t="s">
        <v>14</v>
      </c>
      <c r="B71" s="24" t="s">
        <v>140</v>
      </c>
      <c r="C71" s="24">
        <v>13</v>
      </c>
      <c r="D71" s="24" t="s">
        <v>27</v>
      </c>
      <c r="E71" s="24">
        <v>100</v>
      </c>
      <c r="F71" s="27">
        <v>293.08999999999997</v>
      </c>
      <c r="G71" s="6"/>
    </row>
    <row r="72" spans="1:7" ht="73.5" customHeight="1" x14ac:dyDescent="0.25">
      <c r="A72" s="30" t="s">
        <v>17</v>
      </c>
      <c r="B72" s="24" t="s">
        <v>140</v>
      </c>
      <c r="C72" s="24">
        <v>13</v>
      </c>
      <c r="D72" s="24" t="s">
        <v>27</v>
      </c>
      <c r="E72" s="24" t="s">
        <v>165</v>
      </c>
      <c r="F72" s="27">
        <v>70.41</v>
      </c>
      <c r="G72" s="6"/>
    </row>
    <row r="73" spans="1:7" ht="45.75" customHeight="1" x14ac:dyDescent="0.25">
      <c r="A73" s="30" t="s">
        <v>275</v>
      </c>
      <c r="B73" s="24" t="s">
        <v>140</v>
      </c>
      <c r="C73" s="24">
        <v>13</v>
      </c>
      <c r="D73" s="24" t="s">
        <v>28</v>
      </c>
      <c r="E73" s="24"/>
      <c r="F73" s="27">
        <f>F74</f>
        <v>83.9</v>
      </c>
      <c r="G73" s="6"/>
    </row>
    <row r="74" spans="1:7" ht="54" customHeight="1" x14ac:dyDescent="0.25">
      <c r="A74" s="30" t="s">
        <v>17</v>
      </c>
      <c r="B74" s="24" t="s">
        <v>140</v>
      </c>
      <c r="C74" s="24">
        <v>13</v>
      </c>
      <c r="D74" s="24" t="s">
        <v>28</v>
      </c>
      <c r="E74" s="24">
        <v>200</v>
      </c>
      <c r="F74" s="27">
        <v>83.9</v>
      </c>
      <c r="G74" s="6"/>
    </row>
    <row r="75" spans="1:7" ht="75" x14ac:dyDescent="0.25">
      <c r="A75" s="30" t="s">
        <v>236</v>
      </c>
      <c r="B75" s="24" t="s">
        <v>140</v>
      </c>
      <c r="C75" s="24">
        <v>13</v>
      </c>
      <c r="D75" s="24" t="s">
        <v>29</v>
      </c>
      <c r="E75" s="24"/>
      <c r="F75" s="27">
        <f>F76</f>
        <v>0.5</v>
      </c>
      <c r="G75" s="6"/>
    </row>
    <row r="76" spans="1:7" ht="124.5" customHeight="1" x14ac:dyDescent="0.25">
      <c r="A76" s="30" t="s">
        <v>14</v>
      </c>
      <c r="B76" s="24" t="s">
        <v>140</v>
      </c>
      <c r="C76" s="24">
        <v>13</v>
      </c>
      <c r="D76" s="24" t="s">
        <v>29</v>
      </c>
      <c r="E76" s="24">
        <v>100</v>
      </c>
      <c r="F76" s="27">
        <v>0.5</v>
      </c>
      <c r="G76" s="6"/>
    </row>
    <row r="77" spans="1:7" ht="90" customHeight="1" x14ac:dyDescent="0.25">
      <c r="A77" s="30" t="s">
        <v>237</v>
      </c>
      <c r="B77" s="24" t="s">
        <v>140</v>
      </c>
      <c r="C77" s="24">
        <v>13</v>
      </c>
      <c r="D77" s="24" t="s">
        <v>208</v>
      </c>
      <c r="E77" s="24"/>
      <c r="F77" s="27">
        <f>F78</f>
        <v>0.8</v>
      </c>
      <c r="G77" s="6"/>
    </row>
    <row r="78" spans="1:7" ht="98.45" customHeight="1" x14ac:dyDescent="0.25">
      <c r="A78" s="30" t="s">
        <v>14</v>
      </c>
      <c r="B78" s="24" t="s">
        <v>140</v>
      </c>
      <c r="C78" s="24">
        <v>13</v>
      </c>
      <c r="D78" s="24" t="s">
        <v>208</v>
      </c>
      <c r="E78" s="24" t="s">
        <v>164</v>
      </c>
      <c r="F78" s="27">
        <v>0.8</v>
      </c>
      <c r="G78" s="6"/>
    </row>
    <row r="79" spans="1:7" ht="45" customHeight="1" x14ac:dyDescent="0.25">
      <c r="A79" s="30" t="s">
        <v>30</v>
      </c>
      <c r="B79" s="24" t="s">
        <v>140</v>
      </c>
      <c r="C79" s="24">
        <v>13</v>
      </c>
      <c r="D79" s="24" t="s">
        <v>31</v>
      </c>
      <c r="E79" s="24"/>
      <c r="F79" s="27">
        <f>F82+F80+F81</f>
        <v>1825.6000000000001</v>
      </c>
      <c r="G79" s="6"/>
    </row>
    <row r="80" spans="1:7" ht="93" customHeight="1" x14ac:dyDescent="0.25">
      <c r="A80" s="30" t="s">
        <v>14</v>
      </c>
      <c r="B80" s="24" t="s">
        <v>140</v>
      </c>
      <c r="C80" s="24">
        <v>13</v>
      </c>
      <c r="D80" s="24" t="s">
        <v>31</v>
      </c>
      <c r="E80" s="24" t="s">
        <v>164</v>
      </c>
      <c r="F80" s="27">
        <v>1267.4000000000001</v>
      </c>
      <c r="G80" s="6"/>
    </row>
    <row r="81" spans="1:7" ht="45" customHeight="1" x14ac:dyDescent="0.25">
      <c r="A81" s="30" t="s">
        <v>17</v>
      </c>
      <c r="B81" s="24" t="s">
        <v>140</v>
      </c>
      <c r="C81" s="24">
        <v>13</v>
      </c>
      <c r="D81" s="24" t="s">
        <v>31</v>
      </c>
      <c r="E81" s="24" t="s">
        <v>165</v>
      </c>
      <c r="F81" s="27">
        <v>459.7</v>
      </c>
      <c r="G81" s="6"/>
    </row>
    <row r="82" spans="1:7" ht="29.25" customHeight="1" x14ac:dyDescent="0.25">
      <c r="A82" s="30" t="s">
        <v>32</v>
      </c>
      <c r="B82" s="24" t="s">
        <v>140</v>
      </c>
      <c r="C82" s="24">
        <v>13</v>
      </c>
      <c r="D82" s="24" t="s">
        <v>33</v>
      </c>
      <c r="E82" s="24">
        <v>500</v>
      </c>
      <c r="F82" s="27">
        <v>98.5</v>
      </c>
      <c r="G82" s="6"/>
    </row>
    <row r="83" spans="1:7" ht="65.25" customHeight="1" x14ac:dyDescent="0.25">
      <c r="A83" s="30" t="s">
        <v>369</v>
      </c>
      <c r="B83" s="24" t="s">
        <v>140</v>
      </c>
      <c r="C83" s="24">
        <v>13</v>
      </c>
      <c r="D83" s="24" t="s">
        <v>368</v>
      </c>
      <c r="E83" s="24"/>
      <c r="F83" s="27">
        <f>F84</f>
        <v>66</v>
      </c>
      <c r="G83" s="6"/>
    </row>
    <row r="84" spans="1:7" ht="96.75" customHeight="1" x14ac:dyDescent="0.25">
      <c r="A84" s="30" t="s">
        <v>14</v>
      </c>
      <c r="B84" s="24" t="s">
        <v>140</v>
      </c>
      <c r="C84" s="24">
        <v>13</v>
      </c>
      <c r="D84" s="24" t="s">
        <v>368</v>
      </c>
      <c r="E84" s="24">
        <v>100</v>
      </c>
      <c r="F84" s="27">
        <v>66</v>
      </c>
      <c r="G84" s="6"/>
    </row>
    <row r="85" spans="1:7" ht="31.5" customHeight="1" x14ac:dyDescent="0.25">
      <c r="A85" s="33" t="s">
        <v>15</v>
      </c>
      <c r="B85" s="24" t="s">
        <v>140</v>
      </c>
      <c r="C85" s="24">
        <v>13</v>
      </c>
      <c r="D85" s="24" t="s">
        <v>16</v>
      </c>
      <c r="E85" s="24"/>
      <c r="F85" s="27">
        <f>F86+F87+F88</f>
        <v>3543.46</v>
      </c>
      <c r="G85" s="10"/>
    </row>
    <row r="86" spans="1:7" ht="133.5" customHeight="1" x14ac:dyDescent="0.25">
      <c r="A86" s="30" t="s">
        <v>14</v>
      </c>
      <c r="B86" s="24" t="s">
        <v>140</v>
      </c>
      <c r="C86" s="24">
        <v>13</v>
      </c>
      <c r="D86" s="24" t="s">
        <v>16</v>
      </c>
      <c r="E86" s="24">
        <v>100</v>
      </c>
      <c r="F86" s="27">
        <v>2797.1</v>
      </c>
      <c r="G86" s="6"/>
    </row>
    <row r="87" spans="1:7" ht="60.75" customHeight="1" x14ac:dyDescent="0.25">
      <c r="A87" s="30" t="s">
        <v>17</v>
      </c>
      <c r="B87" s="24" t="s">
        <v>140</v>
      </c>
      <c r="C87" s="24">
        <v>13</v>
      </c>
      <c r="D87" s="24" t="s">
        <v>16</v>
      </c>
      <c r="E87" s="24">
        <v>200</v>
      </c>
      <c r="F87" s="27">
        <v>741.52</v>
      </c>
      <c r="G87" s="6"/>
    </row>
    <row r="88" spans="1:7" ht="36.75" customHeight="1" x14ac:dyDescent="0.25">
      <c r="A88" s="30" t="s">
        <v>18</v>
      </c>
      <c r="B88" s="24" t="s">
        <v>140</v>
      </c>
      <c r="C88" s="24">
        <v>13</v>
      </c>
      <c r="D88" s="24" t="s">
        <v>16</v>
      </c>
      <c r="E88" s="24">
        <v>800</v>
      </c>
      <c r="F88" s="27">
        <v>4.84</v>
      </c>
      <c r="G88" s="6"/>
    </row>
    <row r="89" spans="1:7" ht="53.25" customHeight="1" x14ac:dyDescent="0.25">
      <c r="A89" s="30" t="s">
        <v>34</v>
      </c>
      <c r="B89" s="24" t="s">
        <v>140</v>
      </c>
      <c r="C89" s="24">
        <v>13</v>
      </c>
      <c r="D89" s="24" t="s">
        <v>35</v>
      </c>
      <c r="E89" s="24"/>
      <c r="F89" s="27">
        <f>F90</f>
        <v>532.28</v>
      </c>
      <c r="G89" s="6"/>
    </row>
    <row r="90" spans="1:7" ht="36.75" customHeight="1" x14ac:dyDescent="0.25">
      <c r="A90" s="30" t="s">
        <v>18</v>
      </c>
      <c r="B90" s="24" t="s">
        <v>140</v>
      </c>
      <c r="C90" s="24">
        <v>13</v>
      </c>
      <c r="D90" s="24" t="s">
        <v>35</v>
      </c>
      <c r="E90" s="24">
        <v>800</v>
      </c>
      <c r="F90" s="27">
        <v>532.28</v>
      </c>
      <c r="G90" s="6"/>
    </row>
    <row r="91" spans="1:7" ht="36.75" customHeight="1" x14ac:dyDescent="0.25">
      <c r="A91" s="30" t="s">
        <v>166</v>
      </c>
      <c r="B91" s="24" t="s">
        <v>140</v>
      </c>
      <c r="C91" s="24" t="s">
        <v>160</v>
      </c>
      <c r="D91" s="24" t="s">
        <v>163</v>
      </c>
      <c r="E91" s="24"/>
      <c r="F91" s="27">
        <f>F92+F93</f>
        <v>5473.7699999999995</v>
      </c>
      <c r="G91" s="6"/>
    </row>
    <row r="92" spans="1:7" ht="98.45" customHeight="1" x14ac:dyDescent="0.25">
      <c r="A92" s="30" t="s">
        <v>14</v>
      </c>
      <c r="B92" s="24" t="s">
        <v>140</v>
      </c>
      <c r="C92" s="24" t="s">
        <v>160</v>
      </c>
      <c r="D92" s="24" t="s">
        <v>163</v>
      </c>
      <c r="E92" s="24" t="s">
        <v>164</v>
      </c>
      <c r="F92" s="27">
        <v>4346.41</v>
      </c>
      <c r="G92" s="6"/>
    </row>
    <row r="93" spans="1:7" ht="53.45" customHeight="1" x14ac:dyDescent="0.25">
      <c r="A93" s="30" t="s">
        <v>17</v>
      </c>
      <c r="B93" s="24" t="s">
        <v>140</v>
      </c>
      <c r="C93" s="24" t="s">
        <v>160</v>
      </c>
      <c r="D93" s="24" t="s">
        <v>163</v>
      </c>
      <c r="E93" s="24" t="s">
        <v>165</v>
      </c>
      <c r="F93" s="27">
        <v>1127.3599999999999</v>
      </c>
      <c r="G93" s="6"/>
    </row>
    <row r="94" spans="1:7" ht="53.45" customHeight="1" x14ac:dyDescent="0.25">
      <c r="A94" s="30" t="s">
        <v>169</v>
      </c>
      <c r="B94" s="24" t="s">
        <v>140</v>
      </c>
      <c r="C94" s="24" t="s">
        <v>160</v>
      </c>
      <c r="D94" s="24" t="s">
        <v>167</v>
      </c>
      <c r="E94" s="24"/>
      <c r="F94" s="27">
        <f>F95+F96+F97</f>
        <v>3659.21</v>
      </c>
      <c r="G94" s="6"/>
    </row>
    <row r="95" spans="1:7" ht="90" customHeight="1" x14ac:dyDescent="0.25">
      <c r="A95" s="30" t="s">
        <v>14</v>
      </c>
      <c r="B95" s="24" t="s">
        <v>140</v>
      </c>
      <c r="C95" s="24" t="s">
        <v>160</v>
      </c>
      <c r="D95" s="24" t="s">
        <v>167</v>
      </c>
      <c r="E95" s="24" t="s">
        <v>164</v>
      </c>
      <c r="F95" s="27">
        <v>1878.13</v>
      </c>
      <c r="G95" s="6"/>
    </row>
    <row r="96" spans="1:7" ht="53.45" customHeight="1" x14ac:dyDescent="0.25">
      <c r="A96" s="30" t="s">
        <v>17</v>
      </c>
      <c r="B96" s="24" t="s">
        <v>140</v>
      </c>
      <c r="C96" s="24" t="s">
        <v>160</v>
      </c>
      <c r="D96" s="24" t="s">
        <v>167</v>
      </c>
      <c r="E96" s="24" t="s">
        <v>165</v>
      </c>
      <c r="F96" s="27">
        <v>1731.96</v>
      </c>
      <c r="G96" s="6"/>
    </row>
    <row r="97" spans="1:7" ht="53.45" customHeight="1" x14ac:dyDescent="0.25">
      <c r="A97" s="30" t="s">
        <v>18</v>
      </c>
      <c r="B97" s="24" t="s">
        <v>140</v>
      </c>
      <c r="C97" s="24" t="s">
        <v>160</v>
      </c>
      <c r="D97" s="24" t="s">
        <v>167</v>
      </c>
      <c r="E97" s="24" t="s">
        <v>168</v>
      </c>
      <c r="F97" s="27">
        <v>49.12</v>
      </c>
      <c r="G97" s="6"/>
    </row>
    <row r="98" spans="1:7" ht="96" customHeight="1" x14ac:dyDescent="0.25">
      <c r="A98" s="30" t="s">
        <v>159</v>
      </c>
      <c r="B98" s="24" t="s">
        <v>140</v>
      </c>
      <c r="C98" s="24" t="s">
        <v>160</v>
      </c>
      <c r="D98" s="24" t="s">
        <v>157</v>
      </c>
      <c r="E98" s="24"/>
      <c r="F98" s="27">
        <f>F99</f>
        <v>3389.84</v>
      </c>
      <c r="G98" s="6"/>
    </row>
    <row r="99" spans="1:7" ht="53.45" customHeight="1" x14ac:dyDescent="0.25">
      <c r="A99" s="30" t="s">
        <v>136</v>
      </c>
      <c r="B99" s="24" t="s">
        <v>140</v>
      </c>
      <c r="C99" s="24" t="s">
        <v>160</v>
      </c>
      <c r="D99" s="24" t="s">
        <v>157</v>
      </c>
      <c r="E99" s="24" t="s">
        <v>158</v>
      </c>
      <c r="F99" s="27">
        <v>3389.84</v>
      </c>
      <c r="G99" s="6"/>
    </row>
    <row r="100" spans="1:7" ht="53.45" customHeight="1" x14ac:dyDescent="0.25">
      <c r="A100" s="30" t="s">
        <v>210</v>
      </c>
      <c r="B100" s="24" t="s">
        <v>140</v>
      </c>
      <c r="C100" s="24" t="s">
        <v>160</v>
      </c>
      <c r="D100" s="24" t="s">
        <v>209</v>
      </c>
      <c r="E100" s="24"/>
      <c r="F100" s="27">
        <f>F101</f>
        <v>340.11</v>
      </c>
      <c r="G100" s="6"/>
    </row>
    <row r="101" spans="1:7" ht="53.45" customHeight="1" x14ac:dyDescent="0.25">
      <c r="A101" s="30" t="s">
        <v>17</v>
      </c>
      <c r="B101" s="24" t="s">
        <v>140</v>
      </c>
      <c r="C101" s="24" t="s">
        <v>160</v>
      </c>
      <c r="D101" s="24" t="s">
        <v>209</v>
      </c>
      <c r="E101" s="24" t="s">
        <v>165</v>
      </c>
      <c r="F101" s="27">
        <v>340.11</v>
      </c>
      <c r="G101" s="6"/>
    </row>
    <row r="102" spans="1:7" ht="52.5" customHeight="1" x14ac:dyDescent="0.25">
      <c r="A102" s="30" t="s">
        <v>238</v>
      </c>
      <c r="B102" s="24" t="s">
        <v>140</v>
      </c>
      <c r="C102" s="24">
        <v>13</v>
      </c>
      <c r="D102" s="24" t="s">
        <v>36</v>
      </c>
      <c r="E102" s="24"/>
      <c r="F102" s="27">
        <f>F103</f>
        <v>977.76</v>
      </c>
      <c r="G102" s="35"/>
    </row>
    <row r="103" spans="1:7" ht="49.5" customHeight="1" x14ac:dyDescent="0.25">
      <c r="A103" s="30" t="s">
        <v>239</v>
      </c>
      <c r="B103" s="24" t="s">
        <v>140</v>
      </c>
      <c r="C103" s="24">
        <v>13</v>
      </c>
      <c r="D103" s="24" t="s">
        <v>37</v>
      </c>
      <c r="E103" s="24"/>
      <c r="F103" s="27">
        <f>F104</f>
        <v>977.76</v>
      </c>
      <c r="G103" s="35"/>
    </row>
    <row r="104" spans="1:7" ht="68.25" customHeight="1" x14ac:dyDescent="0.25">
      <c r="A104" s="30" t="s">
        <v>276</v>
      </c>
      <c r="B104" s="24" t="s">
        <v>140</v>
      </c>
      <c r="C104" s="24">
        <v>13</v>
      </c>
      <c r="D104" s="24" t="s">
        <v>38</v>
      </c>
      <c r="E104" s="24"/>
      <c r="F104" s="27">
        <f>F105</f>
        <v>977.76</v>
      </c>
      <c r="G104" s="35"/>
    </row>
    <row r="105" spans="1:7" ht="75" customHeight="1" x14ac:dyDescent="0.25">
      <c r="A105" s="30" t="s">
        <v>39</v>
      </c>
      <c r="B105" s="24" t="s">
        <v>140</v>
      </c>
      <c r="C105" s="24">
        <v>13</v>
      </c>
      <c r="D105" s="24" t="s">
        <v>40</v>
      </c>
      <c r="E105" s="24"/>
      <c r="F105" s="27">
        <f>F106</f>
        <v>977.76</v>
      </c>
      <c r="G105" s="35"/>
    </row>
    <row r="106" spans="1:7" ht="132" customHeight="1" x14ac:dyDescent="0.25">
      <c r="A106" s="30" t="s">
        <v>14</v>
      </c>
      <c r="B106" s="24" t="s">
        <v>140</v>
      </c>
      <c r="C106" s="24">
        <v>13</v>
      </c>
      <c r="D106" s="24" t="s">
        <v>40</v>
      </c>
      <c r="E106" s="24">
        <v>100</v>
      </c>
      <c r="F106" s="27">
        <v>977.76</v>
      </c>
      <c r="G106" s="35"/>
    </row>
    <row r="107" spans="1:7" ht="60.75" customHeight="1" x14ac:dyDescent="0.25">
      <c r="A107" s="30" t="s">
        <v>241</v>
      </c>
      <c r="B107" s="24" t="s">
        <v>140</v>
      </c>
      <c r="C107" s="22">
        <v>13</v>
      </c>
      <c r="D107" s="22" t="s">
        <v>41</v>
      </c>
      <c r="E107" s="22"/>
      <c r="F107" s="21">
        <f>F111+F110</f>
        <v>1012.2</v>
      </c>
      <c r="G107" s="6"/>
    </row>
    <row r="108" spans="1:7" ht="69" customHeight="1" x14ac:dyDescent="0.25">
      <c r="A108" s="30" t="s">
        <v>242</v>
      </c>
      <c r="B108" s="24" t="s">
        <v>140</v>
      </c>
      <c r="C108" s="22">
        <v>13</v>
      </c>
      <c r="D108" s="22" t="s">
        <v>42</v>
      </c>
      <c r="E108" s="22"/>
      <c r="F108" s="21">
        <f>F109</f>
        <v>1012.2</v>
      </c>
      <c r="G108" s="6"/>
    </row>
    <row r="109" spans="1:7" ht="54.75" customHeight="1" x14ac:dyDescent="0.25">
      <c r="A109" s="30" t="s">
        <v>240</v>
      </c>
      <c r="B109" s="24" t="s">
        <v>140</v>
      </c>
      <c r="C109" s="22">
        <v>13</v>
      </c>
      <c r="D109" s="22" t="s">
        <v>43</v>
      </c>
      <c r="E109" s="22"/>
      <c r="F109" s="21">
        <f>F110+F111</f>
        <v>1012.2</v>
      </c>
      <c r="G109" s="6"/>
    </row>
    <row r="110" spans="1:7" ht="127.5" customHeight="1" x14ac:dyDescent="0.25">
      <c r="A110" s="30" t="s">
        <v>14</v>
      </c>
      <c r="B110" s="24" t="s">
        <v>140</v>
      </c>
      <c r="C110" s="22">
        <v>13</v>
      </c>
      <c r="D110" s="22" t="s">
        <v>43</v>
      </c>
      <c r="E110" s="22">
        <v>100</v>
      </c>
      <c r="F110" s="21">
        <v>956.33</v>
      </c>
      <c r="G110" s="6"/>
    </row>
    <row r="111" spans="1:7" ht="63" customHeight="1" x14ac:dyDescent="0.25">
      <c r="A111" s="30" t="s">
        <v>17</v>
      </c>
      <c r="B111" s="24" t="s">
        <v>140</v>
      </c>
      <c r="C111" s="22">
        <v>13</v>
      </c>
      <c r="D111" s="22" t="s">
        <v>43</v>
      </c>
      <c r="E111" s="22">
        <v>200</v>
      </c>
      <c r="F111" s="21">
        <v>55.87</v>
      </c>
      <c r="G111" s="6"/>
    </row>
    <row r="112" spans="1:7" ht="63" customHeight="1" x14ac:dyDescent="0.25">
      <c r="A112" s="30" t="s">
        <v>244</v>
      </c>
      <c r="B112" s="24" t="s">
        <v>140</v>
      </c>
      <c r="C112" s="22" t="s">
        <v>160</v>
      </c>
      <c r="D112" s="22" t="s">
        <v>176</v>
      </c>
      <c r="E112" s="22"/>
      <c r="F112" s="21">
        <f>F113</f>
        <v>2072.5</v>
      </c>
      <c r="G112" s="6"/>
    </row>
    <row r="113" spans="1:7" ht="63" customHeight="1" x14ac:dyDescent="0.25">
      <c r="A113" s="30" t="s">
        <v>243</v>
      </c>
      <c r="B113" s="24" t="s">
        <v>140</v>
      </c>
      <c r="C113" s="22" t="s">
        <v>160</v>
      </c>
      <c r="D113" s="22" t="s">
        <v>161</v>
      </c>
      <c r="E113" s="22"/>
      <c r="F113" s="21">
        <f>F114</f>
        <v>2072.5</v>
      </c>
      <c r="G113" s="6"/>
    </row>
    <row r="114" spans="1:7" ht="63" customHeight="1" x14ac:dyDescent="0.25">
      <c r="A114" s="30" t="s">
        <v>59</v>
      </c>
      <c r="B114" s="24" t="s">
        <v>140</v>
      </c>
      <c r="C114" s="22" t="s">
        <v>160</v>
      </c>
      <c r="D114" s="22" t="s">
        <v>161</v>
      </c>
      <c r="E114" s="22" t="s">
        <v>162</v>
      </c>
      <c r="F114" s="21">
        <v>2072.5</v>
      </c>
      <c r="G114" s="6"/>
    </row>
    <row r="115" spans="1:7" ht="90.6" customHeight="1" x14ac:dyDescent="0.25">
      <c r="A115" s="31" t="s">
        <v>372</v>
      </c>
      <c r="B115" s="8" t="s">
        <v>140</v>
      </c>
      <c r="C115" s="13" t="s">
        <v>160</v>
      </c>
      <c r="D115" s="13" t="s">
        <v>370</v>
      </c>
      <c r="E115" s="13"/>
      <c r="F115" s="19">
        <f>F116</f>
        <v>176.5</v>
      </c>
      <c r="G115" s="6"/>
    </row>
    <row r="116" spans="1:7" ht="63" customHeight="1" x14ac:dyDescent="0.25">
      <c r="A116" s="31" t="s">
        <v>373</v>
      </c>
      <c r="B116" s="8" t="s">
        <v>140</v>
      </c>
      <c r="C116" s="13" t="s">
        <v>160</v>
      </c>
      <c r="D116" s="13" t="s">
        <v>371</v>
      </c>
      <c r="E116" s="13"/>
      <c r="F116" s="19">
        <f>F117</f>
        <v>176.5</v>
      </c>
      <c r="G116" s="6"/>
    </row>
    <row r="117" spans="1:7" ht="63" customHeight="1" x14ac:dyDescent="0.25">
      <c r="A117" s="31" t="s">
        <v>49</v>
      </c>
      <c r="B117" s="8" t="s">
        <v>140</v>
      </c>
      <c r="C117" s="13" t="s">
        <v>160</v>
      </c>
      <c r="D117" s="13" t="s">
        <v>371</v>
      </c>
      <c r="E117" s="13" t="s">
        <v>165</v>
      </c>
      <c r="F117" s="19">
        <v>176.5</v>
      </c>
      <c r="G117" s="6"/>
    </row>
    <row r="118" spans="1:7" ht="24.75" customHeight="1" x14ac:dyDescent="0.25">
      <c r="A118" s="38" t="s">
        <v>44</v>
      </c>
      <c r="B118" s="24" t="s">
        <v>141</v>
      </c>
      <c r="C118" s="22" t="s">
        <v>385</v>
      </c>
      <c r="D118" s="22"/>
      <c r="E118" s="22"/>
      <c r="F118" s="21">
        <f>F119</f>
        <v>2289.6999999999998</v>
      </c>
      <c r="G118" s="6"/>
    </row>
    <row r="119" spans="1:7" ht="39" customHeight="1" x14ac:dyDescent="0.25">
      <c r="A119" s="30" t="s">
        <v>45</v>
      </c>
      <c r="B119" s="24" t="s">
        <v>141</v>
      </c>
      <c r="C119" s="22" t="s">
        <v>142</v>
      </c>
      <c r="D119" s="22"/>
      <c r="E119" s="22"/>
      <c r="F119" s="21">
        <f>F120</f>
        <v>2289.6999999999998</v>
      </c>
      <c r="G119" s="6"/>
    </row>
    <row r="120" spans="1:7" ht="42.75" customHeight="1" x14ac:dyDescent="0.25">
      <c r="A120" s="30" t="s">
        <v>25</v>
      </c>
      <c r="B120" s="24" t="s">
        <v>141</v>
      </c>
      <c r="C120" s="22" t="s">
        <v>142</v>
      </c>
      <c r="D120" s="22" t="s">
        <v>11</v>
      </c>
      <c r="E120" s="22"/>
      <c r="F120" s="21">
        <f>F122</f>
        <v>2289.6999999999998</v>
      </c>
      <c r="G120" s="6"/>
    </row>
    <row r="121" spans="1:7" ht="63" customHeight="1" x14ac:dyDescent="0.25">
      <c r="A121" s="30" t="s">
        <v>245</v>
      </c>
      <c r="B121" s="24" t="s">
        <v>141</v>
      </c>
      <c r="C121" s="24" t="s">
        <v>142</v>
      </c>
      <c r="D121" s="24" t="s">
        <v>46</v>
      </c>
      <c r="E121" s="22"/>
      <c r="F121" s="21">
        <f>F122</f>
        <v>2289.6999999999998</v>
      </c>
      <c r="G121" s="6"/>
    </row>
    <row r="122" spans="1:7" ht="27" customHeight="1" x14ac:dyDescent="0.25">
      <c r="A122" s="30" t="s">
        <v>32</v>
      </c>
      <c r="B122" s="24" t="s">
        <v>141</v>
      </c>
      <c r="C122" s="24" t="s">
        <v>142</v>
      </c>
      <c r="D122" s="24" t="s">
        <v>46</v>
      </c>
      <c r="E122" s="24">
        <v>500</v>
      </c>
      <c r="F122" s="27">
        <v>2289.6999999999998</v>
      </c>
      <c r="G122" s="6"/>
    </row>
    <row r="123" spans="1:7" ht="50.25" customHeight="1" x14ac:dyDescent="0.25">
      <c r="A123" s="38" t="s">
        <v>47</v>
      </c>
      <c r="B123" s="24" t="s">
        <v>142</v>
      </c>
      <c r="C123" s="24" t="s">
        <v>385</v>
      </c>
      <c r="D123" s="24"/>
      <c r="E123" s="24"/>
      <c r="F123" s="27">
        <f>F124+F135+F132</f>
        <v>4527.2</v>
      </c>
      <c r="G123" s="6"/>
    </row>
    <row r="124" spans="1:7" ht="74.25" customHeight="1" x14ac:dyDescent="0.25">
      <c r="A124" s="30" t="s">
        <v>48</v>
      </c>
      <c r="B124" s="24" t="s">
        <v>142</v>
      </c>
      <c r="C124" s="24" t="s">
        <v>148</v>
      </c>
      <c r="D124" s="24"/>
      <c r="E124" s="24"/>
      <c r="F124" s="27">
        <f>F125</f>
        <v>1979.32</v>
      </c>
      <c r="G124" s="6"/>
    </row>
    <row r="125" spans="1:7" ht="54" customHeight="1" x14ac:dyDescent="0.25">
      <c r="A125" s="30" t="s">
        <v>25</v>
      </c>
      <c r="B125" s="24" t="s">
        <v>142</v>
      </c>
      <c r="C125" s="22" t="s">
        <v>148</v>
      </c>
      <c r="D125" s="22" t="s">
        <v>11</v>
      </c>
      <c r="E125" s="24"/>
      <c r="F125" s="27">
        <f>F126+F129</f>
        <v>1979.32</v>
      </c>
      <c r="G125" s="6"/>
    </row>
    <row r="126" spans="1:7" ht="80.45" customHeight="1" x14ac:dyDescent="0.25">
      <c r="A126" s="30" t="s">
        <v>48</v>
      </c>
      <c r="B126" s="24" t="s">
        <v>142</v>
      </c>
      <c r="C126" s="22" t="s">
        <v>148</v>
      </c>
      <c r="D126" s="22" t="s">
        <v>170</v>
      </c>
      <c r="E126" s="24"/>
      <c r="F126" s="27">
        <f>F127+F128</f>
        <v>1942.82</v>
      </c>
      <c r="G126" s="6"/>
    </row>
    <row r="127" spans="1:7" ht="132.75" customHeight="1" x14ac:dyDescent="0.25">
      <c r="A127" s="31" t="s">
        <v>14</v>
      </c>
      <c r="B127" s="8" t="s">
        <v>142</v>
      </c>
      <c r="C127" s="13" t="s">
        <v>148</v>
      </c>
      <c r="D127" s="13" t="s">
        <v>170</v>
      </c>
      <c r="E127" s="13">
        <v>100</v>
      </c>
      <c r="F127" s="19">
        <v>1480.23</v>
      </c>
      <c r="G127" s="6"/>
    </row>
    <row r="128" spans="1:7" ht="46.5" customHeight="1" x14ac:dyDescent="0.25">
      <c r="A128" s="31" t="s">
        <v>49</v>
      </c>
      <c r="B128" s="8" t="s">
        <v>142</v>
      </c>
      <c r="C128" s="13" t="s">
        <v>148</v>
      </c>
      <c r="D128" s="13" t="s">
        <v>170</v>
      </c>
      <c r="E128" s="13">
        <v>200</v>
      </c>
      <c r="F128" s="19">
        <v>462.59</v>
      </c>
      <c r="G128" s="6"/>
    </row>
    <row r="129" spans="1:7" ht="61.9" customHeight="1" x14ac:dyDescent="0.25">
      <c r="A129" s="31" t="s">
        <v>247</v>
      </c>
      <c r="B129" s="8" t="s">
        <v>142</v>
      </c>
      <c r="C129" s="13" t="s">
        <v>148</v>
      </c>
      <c r="D129" s="13" t="s">
        <v>246</v>
      </c>
      <c r="E129" s="13"/>
      <c r="F129" s="19">
        <f>F130</f>
        <v>36.5</v>
      </c>
      <c r="G129" s="6"/>
    </row>
    <row r="130" spans="1:7" ht="46.5" customHeight="1" x14ac:dyDescent="0.25">
      <c r="A130" s="31" t="s">
        <v>49</v>
      </c>
      <c r="B130" s="8" t="s">
        <v>142</v>
      </c>
      <c r="C130" s="13" t="s">
        <v>148</v>
      </c>
      <c r="D130" s="13" t="s">
        <v>246</v>
      </c>
      <c r="E130" s="13" t="s">
        <v>165</v>
      </c>
      <c r="F130" s="19">
        <v>36.5</v>
      </c>
      <c r="G130" s="6"/>
    </row>
    <row r="131" spans="1:7" ht="46.5" customHeight="1" x14ac:dyDescent="0.25">
      <c r="A131" s="31" t="s">
        <v>196</v>
      </c>
      <c r="B131" s="8" t="s">
        <v>142</v>
      </c>
      <c r="C131" s="13" t="s">
        <v>171</v>
      </c>
      <c r="D131" s="13"/>
      <c r="E131" s="13"/>
      <c r="F131" s="19">
        <f>F132</f>
        <v>2191.91</v>
      </c>
      <c r="G131" s="6"/>
    </row>
    <row r="132" spans="1:7" ht="46.5" customHeight="1" x14ac:dyDescent="0.25">
      <c r="A132" s="31" t="s">
        <v>25</v>
      </c>
      <c r="B132" s="8" t="s">
        <v>142</v>
      </c>
      <c r="C132" s="13" t="s">
        <v>171</v>
      </c>
      <c r="D132" s="13" t="s">
        <v>11</v>
      </c>
      <c r="E132" s="13"/>
      <c r="F132" s="19">
        <f>F133</f>
        <v>2191.91</v>
      </c>
      <c r="G132" s="6"/>
    </row>
    <row r="133" spans="1:7" ht="103.15" customHeight="1" x14ac:dyDescent="0.25">
      <c r="A133" s="31" t="s">
        <v>173</v>
      </c>
      <c r="B133" s="8" t="s">
        <v>142</v>
      </c>
      <c r="C133" s="13" t="s">
        <v>171</v>
      </c>
      <c r="D133" s="13" t="s">
        <v>172</v>
      </c>
      <c r="E133" s="13"/>
      <c r="F133" s="19">
        <f>F134</f>
        <v>2191.91</v>
      </c>
      <c r="G133" s="6"/>
    </row>
    <row r="134" spans="1:7" ht="46.5" customHeight="1" x14ac:dyDescent="0.25">
      <c r="A134" s="31" t="s">
        <v>32</v>
      </c>
      <c r="B134" s="8" t="s">
        <v>142</v>
      </c>
      <c r="C134" s="13" t="s">
        <v>171</v>
      </c>
      <c r="D134" s="13" t="s">
        <v>172</v>
      </c>
      <c r="E134" s="13" t="s">
        <v>158</v>
      </c>
      <c r="F134" s="19">
        <v>2191.91</v>
      </c>
      <c r="G134" s="6"/>
    </row>
    <row r="135" spans="1:7" ht="63.75" customHeight="1" x14ac:dyDescent="0.25">
      <c r="A135" s="31" t="s">
        <v>50</v>
      </c>
      <c r="B135" s="8" t="s">
        <v>142</v>
      </c>
      <c r="C135" s="13" t="s">
        <v>149</v>
      </c>
      <c r="D135" s="13"/>
      <c r="E135" s="13"/>
      <c r="F135" s="21">
        <f>F137</f>
        <v>355.97</v>
      </c>
      <c r="G135" s="6"/>
    </row>
    <row r="136" spans="1:7" ht="83.45" customHeight="1" x14ac:dyDescent="0.25">
      <c r="A136" s="36" t="s">
        <v>377</v>
      </c>
      <c r="B136" s="8" t="s">
        <v>142</v>
      </c>
      <c r="C136" s="8" t="s">
        <v>142</v>
      </c>
      <c r="D136" s="13" t="s">
        <v>378</v>
      </c>
      <c r="E136" s="13"/>
      <c r="F136" s="21">
        <v>355.97</v>
      </c>
      <c r="G136" s="6"/>
    </row>
    <row r="137" spans="1:7" ht="63.75" customHeight="1" x14ac:dyDescent="0.25">
      <c r="A137" s="31" t="s">
        <v>150</v>
      </c>
      <c r="B137" s="8" t="s">
        <v>142</v>
      </c>
      <c r="C137" s="13">
        <v>14</v>
      </c>
      <c r="D137" s="13" t="s">
        <v>174</v>
      </c>
      <c r="E137" s="16"/>
      <c r="F137" s="19">
        <f>F138</f>
        <v>355.97</v>
      </c>
      <c r="G137" s="6"/>
    </row>
    <row r="138" spans="1:7" ht="102" customHeight="1" x14ac:dyDescent="0.25">
      <c r="A138" s="31" t="s">
        <v>14</v>
      </c>
      <c r="B138" s="8" t="s">
        <v>142</v>
      </c>
      <c r="C138" s="13">
        <v>14</v>
      </c>
      <c r="D138" s="13" t="s">
        <v>174</v>
      </c>
      <c r="E138" s="13">
        <v>100</v>
      </c>
      <c r="F138" s="19">
        <v>355.97</v>
      </c>
      <c r="G138" s="6"/>
    </row>
    <row r="139" spans="1:7" ht="30.75" customHeight="1" x14ac:dyDescent="0.25">
      <c r="A139" s="38" t="s">
        <v>51</v>
      </c>
      <c r="B139" s="24" t="s">
        <v>143</v>
      </c>
      <c r="C139" s="22" t="s">
        <v>385</v>
      </c>
      <c r="D139" s="28"/>
      <c r="E139" s="28"/>
      <c r="F139" s="21">
        <f>F140+F153+F145+F149+F164</f>
        <v>92047.479999999981</v>
      </c>
      <c r="G139" s="6"/>
    </row>
    <row r="140" spans="1:7" ht="40.5" customHeight="1" x14ac:dyDescent="0.25">
      <c r="A140" s="30" t="s">
        <v>52</v>
      </c>
      <c r="B140" s="24" t="s">
        <v>143</v>
      </c>
      <c r="C140" s="24" t="s">
        <v>151</v>
      </c>
      <c r="D140" s="28"/>
      <c r="E140" s="28"/>
      <c r="F140" s="21">
        <f>F142</f>
        <v>2348.9</v>
      </c>
      <c r="G140" s="6"/>
    </row>
    <row r="141" spans="1:7" ht="97.5" customHeight="1" x14ac:dyDescent="0.25">
      <c r="A141" s="30" t="s">
        <v>251</v>
      </c>
      <c r="B141" s="24" t="s">
        <v>143</v>
      </c>
      <c r="C141" s="24" t="s">
        <v>151</v>
      </c>
      <c r="D141" s="22" t="s">
        <v>250</v>
      </c>
      <c r="E141" s="28"/>
      <c r="F141" s="21">
        <f>F142</f>
        <v>2348.9</v>
      </c>
      <c r="G141" s="6"/>
    </row>
    <row r="142" spans="1:7" ht="68.45" customHeight="1" x14ac:dyDescent="0.25">
      <c r="A142" s="31" t="s">
        <v>175</v>
      </c>
      <c r="B142" s="8" t="s">
        <v>143</v>
      </c>
      <c r="C142" s="8" t="s">
        <v>151</v>
      </c>
      <c r="D142" s="13" t="s">
        <v>249</v>
      </c>
      <c r="E142" s="17"/>
      <c r="F142" s="19">
        <f>F143</f>
        <v>2348.9</v>
      </c>
      <c r="G142" s="6"/>
    </row>
    <row r="143" spans="1:7" ht="127.5" customHeight="1" x14ac:dyDescent="0.25">
      <c r="A143" s="31" t="s">
        <v>53</v>
      </c>
      <c r="B143" s="8" t="s">
        <v>143</v>
      </c>
      <c r="C143" s="8" t="s">
        <v>151</v>
      </c>
      <c r="D143" s="13" t="s">
        <v>248</v>
      </c>
      <c r="E143" s="17"/>
      <c r="F143" s="19">
        <f>F144</f>
        <v>2348.9</v>
      </c>
      <c r="G143" s="6"/>
    </row>
    <row r="144" spans="1:7" ht="45" customHeight="1" x14ac:dyDescent="0.25">
      <c r="A144" s="31" t="s">
        <v>49</v>
      </c>
      <c r="B144" s="8" t="s">
        <v>143</v>
      </c>
      <c r="C144" s="8" t="s">
        <v>151</v>
      </c>
      <c r="D144" s="13" t="s">
        <v>248</v>
      </c>
      <c r="E144" s="13">
        <v>200</v>
      </c>
      <c r="F144" s="19">
        <v>2348.9</v>
      </c>
      <c r="G144" s="6"/>
    </row>
    <row r="145" spans="1:7" ht="45" customHeight="1" x14ac:dyDescent="0.25">
      <c r="A145" s="31" t="s">
        <v>211</v>
      </c>
      <c r="B145" s="8" t="s">
        <v>143</v>
      </c>
      <c r="C145" s="8" t="s">
        <v>144</v>
      </c>
      <c r="D145" s="13"/>
      <c r="E145" s="13"/>
      <c r="F145" s="19">
        <f>F146</f>
        <v>1510</v>
      </c>
      <c r="G145" s="6"/>
    </row>
    <row r="146" spans="1:7" ht="45" customHeight="1" x14ac:dyDescent="0.25">
      <c r="A146" s="31" t="s">
        <v>134</v>
      </c>
      <c r="B146" s="8" t="s">
        <v>143</v>
      </c>
      <c r="C146" s="8" t="s">
        <v>144</v>
      </c>
      <c r="D146" s="13" t="s">
        <v>11</v>
      </c>
      <c r="E146" s="13"/>
      <c r="F146" s="19">
        <f>F147</f>
        <v>1510</v>
      </c>
      <c r="G146" s="6"/>
    </row>
    <row r="147" spans="1:7" ht="88.15" customHeight="1" x14ac:dyDescent="0.25">
      <c r="A147" s="31" t="s">
        <v>159</v>
      </c>
      <c r="B147" s="8" t="s">
        <v>143</v>
      </c>
      <c r="C147" s="8" t="s">
        <v>144</v>
      </c>
      <c r="D147" s="13" t="s">
        <v>177</v>
      </c>
      <c r="E147" s="13"/>
      <c r="F147" s="19">
        <f>F148</f>
        <v>1510</v>
      </c>
      <c r="G147" s="6"/>
    </row>
    <row r="148" spans="1:7" ht="45" customHeight="1" x14ac:dyDescent="0.25">
      <c r="A148" s="31" t="s">
        <v>136</v>
      </c>
      <c r="B148" s="8" t="s">
        <v>143</v>
      </c>
      <c r="C148" s="8" t="s">
        <v>144</v>
      </c>
      <c r="D148" s="13" t="s">
        <v>177</v>
      </c>
      <c r="E148" s="13" t="s">
        <v>158</v>
      </c>
      <c r="F148" s="19">
        <v>1510</v>
      </c>
      <c r="G148" s="6"/>
    </row>
    <row r="149" spans="1:7" ht="45" customHeight="1" x14ac:dyDescent="0.25">
      <c r="A149" s="31" t="s">
        <v>252</v>
      </c>
      <c r="B149" s="8" t="s">
        <v>143</v>
      </c>
      <c r="C149" s="8" t="s">
        <v>154</v>
      </c>
      <c r="D149" s="13"/>
      <c r="E149" s="13"/>
      <c r="F149" s="19">
        <f>F150</f>
        <v>7337</v>
      </c>
      <c r="G149" s="6"/>
    </row>
    <row r="150" spans="1:7" ht="45" customHeight="1" x14ac:dyDescent="0.25">
      <c r="A150" s="31" t="s">
        <v>25</v>
      </c>
      <c r="B150" s="8" t="s">
        <v>143</v>
      </c>
      <c r="C150" s="8" t="s">
        <v>154</v>
      </c>
      <c r="D150" s="13" t="s">
        <v>11</v>
      </c>
      <c r="E150" s="13"/>
      <c r="F150" s="19">
        <f>F151</f>
        <v>7337</v>
      </c>
      <c r="G150" s="6"/>
    </row>
    <row r="151" spans="1:7" ht="45" customHeight="1" x14ac:dyDescent="0.25">
      <c r="A151" s="31" t="s">
        <v>253</v>
      </c>
      <c r="B151" s="8" t="s">
        <v>143</v>
      </c>
      <c r="C151" s="8" t="s">
        <v>154</v>
      </c>
      <c r="D151" s="13" t="s">
        <v>254</v>
      </c>
      <c r="E151" s="13"/>
      <c r="F151" s="19">
        <f>F152</f>
        <v>7337</v>
      </c>
      <c r="G151" s="6"/>
    </row>
    <row r="152" spans="1:7" ht="45" customHeight="1" x14ac:dyDescent="0.25">
      <c r="A152" s="31" t="s">
        <v>18</v>
      </c>
      <c r="B152" s="8" t="s">
        <v>143</v>
      </c>
      <c r="C152" s="8" t="s">
        <v>154</v>
      </c>
      <c r="D152" s="13" t="s">
        <v>254</v>
      </c>
      <c r="E152" s="13" t="s">
        <v>168</v>
      </c>
      <c r="F152" s="19">
        <v>7337</v>
      </c>
      <c r="G152" s="6"/>
    </row>
    <row r="153" spans="1:7" ht="42.75" customHeight="1" x14ac:dyDescent="0.25">
      <c r="A153" s="31" t="s">
        <v>54</v>
      </c>
      <c r="B153" s="8" t="s">
        <v>143</v>
      </c>
      <c r="C153" s="13" t="s">
        <v>148</v>
      </c>
      <c r="D153" s="16"/>
      <c r="E153" s="16"/>
      <c r="F153" s="21">
        <f>F154+F161</f>
        <v>77624.509999999995</v>
      </c>
      <c r="G153" s="6"/>
    </row>
    <row r="154" spans="1:7" ht="50.25" customHeight="1" x14ac:dyDescent="0.25">
      <c r="A154" s="31" t="s">
        <v>25</v>
      </c>
      <c r="B154" s="8" t="s">
        <v>143</v>
      </c>
      <c r="C154" s="13" t="s">
        <v>148</v>
      </c>
      <c r="D154" s="13" t="s">
        <v>11</v>
      </c>
      <c r="E154" s="16"/>
      <c r="F154" s="19">
        <f>F155+F157+F159</f>
        <v>46018.079999999994</v>
      </c>
      <c r="G154" s="6"/>
    </row>
    <row r="155" spans="1:7" ht="108" customHeight="1" x14ac:dyDescent="0.25">
      <c r="A155" s="31" t="s">
        <v>173</v>
      </c>
      <c r="B155" s="8" t="s">
        <v>143</v>
      </c>
      <c r="C155" s="13" t="s">
        <v>148</v>
      </c>
      <c r="D155" s="13" t="s">
        <v>172</v>
      </c>
      <c r="E155" s="13"/>
      <c r="F155" s="19">
        <f>F156</f>
        <v>40317.949999999997</v>
      </c>
      <c r="G155" s="6"/>
    </row>
    <row r="156" spans="1:7" ht="48" customHeight="1" x14ac:dyDescent="0.25">
      <c r="A156" s="31" t="s">
        <v>32</v>
      </c>
      <c r="B156" s="8" t="s">
        <v>143</v>
      </c>
      <c r="C156" s="13" t="s">
        <v>148</v>
      </c>
      <c r="D156" s="13" t="s">
        <v>172</v>
      </c>
      <c r="E156" s="13" t="s">
        <v>158</v>
      </c>
      <c r="F156" s="19">
        <v>40317.949999999997</v>
      </c>
      <c r="G156" s="6"/>
    </row>
    <row r="157" spans="1:7" ht="97.5" customHeight="1" x14ac:dyDescent="0.25">
      <c r="A157" s="31" t="s">
        <v>159</v>
      </c>
      <c r="B157" s="8" t="s">
        <v>143</v>
      </c>
      <c r="C157" s="13" t="s">
        <v>148</v>
      </c>
      <c r="D157" s="13" t="s">
        <v>177</v>
      </c>
      <c r="E157" s="13"/>
      <c r="F157" s="19">
        <f>F158</f>
        <v>2437.1999999999998</v>
      </c>
      <c r="G157" s="6"/>
    </row>
    <row r="158" spans="1:7" ht="48" customHeight="1" x14ac:dyDescent="0.25">
      <c r="A158" s="31" t="s">
        <v>32</v>
      </c>
      <c r="B158" s="8" t="s">
        <v>143</v>
      </c>
      <c r="C158" s="13" t="s">
        <v>148</v>
      </c>
      <c r="D158" s="13" t="s">
        <v>177</v>
      </c>
      <c r="E158" s="13" t="s">
        <v>158</v>
      </c>
      <c r="F158" s="19">
        <v>2437.1999999999998</v>
      </c>
      <c r="G158" s="6"/>
    </row>
    <row r="159" spans="1:7" ht="87" customHeight="1" x14ac:dyDescent="0.25">
      <c r="A159" s="31" t="s">
        <v>215</v>
      </c>
      <c r="B159" s="8" t="s">
        <v>143</v>
      </c>
      <c r="C159" s="13" t="s">
        <v>148</v>
      </c>
      <c r="D159" s="13" t="s">
        <v>212</v>
      </c>
      <c r="E159" s="13"/>
      <c r="F159" s="19">
        <f>F160</f>
        <v>3262.93</v>
      </c>
      <c r="G159" s="6"/>
    </row>
    <row r="160" spans="1:7" ht="48" customHeight="1" x14ac:dyDescent="0.25">
      <c r="A160" s="31" t="s">
        <v>32</v>
      </c>
      <c r="B160" s="8" t="s">
        <v>143</v>
      </c>
      <c r="C160" s="13" t="s">
        <v>148</v>
      </c>
      <c r="D160" s="13" t="s">
        <v>212</v>
      </c>
      <c r="E160" s="13" t="s">
        <v>158</v>
      </c>
      <c r="F160" s="19">
        <v>3262.93</v>
      </c>
      <c r="G160" s="6"/>
    </row>
    <row r="161" spans="1:7" ht="48" customHeight="1" x14ac:dyDescent="0.25">
      <c r="A161" s="31" t="s">
        <v>214</v>
      </c>
      <c r="B161" s="8" t="s">
        <v>143</v>
      </c>
      <c r="C161" s="13" t="s">
        <v>148</v>
      </c>
      <c r="D161" s="13" t="s">
        <v>294</v>
      </c>
      <c r="E161" s="13"/>
      <c r="F161" s="19">
        <f>F162</f>
        <v>31606.43</v>
      </c>
      <c r="G161" s="6"/>
    </row>
    <row r="162" spans="1:7" ht="48" customHeight="1" x14ac:dyDescent="0.25">
      <c r="A162" s="31" t="s">
        <v>213</v>
      </c>
      <c r="B162" s="8" t="s">
        <v>143</v>
      </c>
      <c r="C162" s="13" t="s">
        <v>148</v>
      </c>
      <c r="D162" s="13" t="s">
        <v>294</v>
      </c>
      <c r="E162" s="13"/>
      <c r="F162" s="19">
        <f>F163</f>
        <v>31606.43</v>
      </c>
      <c r="G162" s="6"/>
    </row>
    <row r="163" spans="1:7" ht="48" customHeight="1" x14ac:dyDescent="0.25">
      <c r="A163" s="31" t="s">
        <v>49</v>
      </c>
      <c r="B163" s="8" t="s">
        <v>143</v>
      </c>
      <c r="C163" s="13" t="s">
        <v>148</v>
      </c>
      <c r="D163" s="13" t="s">
        <v>294</v>
      </c>
      <c r="E163" s="13" t="s">
        <v>165</v>
      </c>
      <c r="F163" s="19">
        <v>31606.43</v>
      </c>
      <c r="G163" s="6"/>
    </row>
    <row r="164" spans="1:7" ht="48" customHeight="1" x14ac:dyDescent="0.25">
      <c r="A164" s="31" t="s">
        <v>297</v>
      </c>
      <c r="B164" s="8" t="s">
        <v>143</v>
      </c>
      <c r="C164" s="13" t="s">
        <v>293</v>
      </c>
      <c r="D164" s="13"/>
      <c r="E164" s="13"/>
      <c r="F164" s="19">
        <f>F165+F167+F169</f>
        <v>3227.0699999999997</v>
      </c>
      <c r="G164" s="6"/>
    </row>
    <row r="165" spans="1:7" ht="48" customHeight="1" x14ac:dyDescent="0.25">
      <c r="A165" s="31" t="s">
        <v>296</v>
      </c>
      <c r="B165" s="8" t="s">
        <v>143</v>
      </c>
      <c r="C165" s="13" t="s">
        <v>293</v>
      </c>
      <c r="D165" s="13" t="s">
        <v>295</v>
      </c>
      <c r="E165" s="13"/>
      <c r="F165" s="19">
        <f>F166</f>
        <v>800</v>
      </c>
      <c r="G165" s="6"/>
    </row>
    <row r="166" spans="1:7" ht="48" customHeight="1" x14ac:dyDescent="0.25">
      <c r="A166" s="31" t="s">
        <v>18</v>
      </c>
      <c r="B166" s="8" t="s">
        <v>143</v>
      </c>
      <c r="C166" s="13" t="s">
        <v>293</v>
      </c>
      <c r="D166" s="13" t="s">
        <v>295</v>
      </c>
      <c r="E166" s="13" t="s">
        <v>168</v>
      </c>
      <c r="F166" s="19">
        <v>800</v>
      </c>
      <c r="G166" s="6"/>
    </row>
    <row r="167" spans="1:7" ht="102.75" customHeight="1" x14ac:dyDescent="0.25">
      <c r="A167" s="31" t="s">
        <v>298</v>
      </c>
      <c r="B167" s="8" t="s">
        <v>143</v>
      </c>
      <c r="C167" s="13" t="s">
        <v>293</v>
      </c>
      <c r="D167" s="13" t="s">
        <v>157</v>
      </c>
      <c r="E167" s="13"/>
      <c r="F167" s="19">
        <f>F168</f>
        <v>2362.6</v>
      </c>
      <c r="G167" s="6"/>
    </row>
    <row r="168" spans="1:7" ht="48" customHeight="1" x14ac:dyDescent="0.25">
      <c r="A168" s="31" t="s">
        <v>32</v>
      </c>
      <c r="B168" s="8" t="s">
        <v>143</v>
      </c>
      <c r="C168" s="13" t="s">
        <v>293</v>
      </c>
      <c r="D168" s="13" t="s">
        <v>157</v>
      </c>
      <c r="E168" s="13" t="s">
        <v>158</v>
      </c>
      <c r="F168" s="19">
        <v>2362.6</v>
      </c>
      <c r="G168" s="6"/>
    </row>
    <row r="169" spans="1:7" ht="64.5" customHeight="1" x14ac:dyDescent="0.25">
      <c r="A169" s="31" t="s">
        <v>379</v>
      </c>
      <c r="B169" s="8" t="s">
        <v>143</v>
      </c>
      <c r="C169" s="13" t="s">
        <v>293</v>
      </c>
      <c r="D169" s="13" t="s">
        <v>299</v>
      </c>
      <c r="E169" s="13"/>
      <c r="F169" s="19">
        <f>F170</f>
        <v>64.47</v>
      </c>
      <c r="G169" s="6"/>
    </row>
    <row r="170" spans="1:7" ht="48" customHeight="1" x14ac:dyDescent="0.25">
      <c r="A170" s="31" t="s">
        <v>301</v>
      </c>
      <c r="B170" s="8" t="s">
        <v>143</v>
      </c>
      <c r="C170" s="13" t="s">
        <v>293</v>
      </c>
      <c r="D170" s="13" t="s">
        <v>300</v>
      </c>
      <c r="E170" s="13"/>
      <c r="F170" s="19">
        <f>F171</f>
        <v>64.47</v>
      </c>
      <c r="G170" s="6"/>
    </row>
    <row r="171" spans="1:7" ht="48" customHeight="1" x14ac:dyDescent="0.25">
      <c r="A171" s="31" t="s">
        <v>49</v>
      </c>
      <c r="B171" s="8" t="s">
        <v>143</v>
      </c>
      <c r="C171" s="13" t="s">
        <v>293</v>
      </c>
      <c r="D171" s="13" t="s">
        <v>300</v>
      </c>
      <c r="E171" s="13" t="s">
        <v>165</v>
      </c>
      <c r="F171" s="19">
        <v>64.47</v>
      </c>
      <c r="G171" s="6"/>
    </row>
    <row r="172" spans="1:7" ht="42" customHeight="1" x14ac:dyDescent="0.25">
      <c r="A172" s="38" t="s">
        <v>55</v>
      </c>
      <c r="B172" s="24" t="s">
        <v>151</v>
      </c>
      <c r="C172" s="22" t="s">
        <v>385</v>
      </c>
      <c r="D172" s="22"/>
      <c r="E172" s="22"/>
      <c r="F172" s="21">
        <f>F173+F189+F184</f>
        <v>30880.050000000003</v>
      </c>
      <c r="G172" s="6"/>
    </row>
    <row r="173" spans="1:7" ht="30.75" customHeight="1" x14ac:dyDescent="0.25">
      <c r="A173" s="31" t="s">
        <v>56</v>
      </c>
      <c r="B173" s="8" t="s">
        <v>151</v>
      </c>
      <c r="C173" s="13" t="s">
        <v>140</v>
      </c>
      <c r="D173" s="13"/>
      <c r="E173" s="13"/>
      <c r="F173" s="21">
        <f>F176+F178+F181</f>
        <v>3184.2000000000003</v>
      </c>
      <c r="G173" s="6"/>
    </row>
    <row r="174" spans="1:7" ht="65.45" customHeight="1" x14ac:dyDescent="0.25">
      <c r="A174" s="31" t="s">
        <v>255</v>
      </c>
      <c r="B174" s="8" t="s">
        <v>151</v>
      </c>
      <c r="C174" s="13" t="s">
        <v>140</v>
      </c>
      <c r="D174" s="13" t="s">
        <v>258</v>
      </c>
      <c r="E174" s="13"/>
      <c r="F174" s="21">
        <f>F175</f>
        <v>2610</v>
      </c>
      <c r="G174" s="6"/>
    </row>
    <row r="175" spans="1:7" ht="63.6" customHeight="1" x14ac:dyDescent="0.25">
      <c r="A175" s="31" t="s">
        <v>256</v>
      </c>
      <c r="B175" s="8" t="s">
        <v>151</v>
      </c>
      <c r="C175" s="13" t="s">
        <v>140</v>
      </c>
      <c r="D175" s="13" t="s">
        <v>257</v>
      </c>
      <c r="E175" s="13"/>
      <c r="F175" s="21">
        <f>F176</f>
        <v>2610</v>
      </c>
      <c r="G175" s="6"/>
    </row>
    <row r="176" spans="1:7" ht="76.5" customHeight="1" x14ac:dyDescent="0.25">
      <c r="A176" s="31" t="s">
        <v>57</v>
      </c>
      <c r="B176" s="8" t="s">
        <v>151</v>
      </c>
      <c r="C176" s="13" t="s">
        <v>140</v>
      </c>
      <c r="D176" s="13" t="s">
        <v>58</v>
      </c>
      <c r="E176" s="13"/>
      <c r="F176" s="19">
        <f>F177</f>
        <v>2610</v>
      </c>
      <c r="G176" s="6"/>
    </row>
    <row r="177" spans="1:7" ht="87.75" customHeight="1" x14ac:dyDescent="0.25">
      <c r="A177" s="31" t="s">
        <v>59</v>
      </c>
      <c r="B177" s="8" t="s">
        <v>151</v>
      </c>
      <c r="C177" s="13" t="s">
        <v>140</v>
      </c>
      <c r="D177" s="13" t="s">
        <v>58</v>
      </c>
      <c r="E177" s="13">
        <v>600</v>
      </c>
      <c r="F177" s="19">
        <v>2610</v>
      </c>
      <c r="G177" s="6"/>
    </row>
    <row r="178" spans="1:7" ht="48" customHeight="1" x14ac:dyDescent="0.25">
      <c r="A178" s="31" t="s">
        <v>25</v>
      </c>
      <c r="B178" s="8" t="s">
        <v>151</v>
      </c>
      <c r="C178" s="13" t="s">
        <v>140</v>
      </c>
      <c r="D178" s="13" t="s">
        <v>11</v>
      </c>
      <c r="E178" s="13"/>
      <c r="F178" s="19">
        <f>F179</f>
        <v>39.32</v>
      </c>
      <c r="G178" s="6"/>
    </row>
    <row r="179" spans="1:7" ht="40.9" customHeight="1" x14ac:dyDescent="0.25">
      <c r="A179" s="31" t="s">
        <v>180</v>
      </c>
      <c r="B179" s="8" t="s">
        <v>151</v>
      </c>
      <c r="C179" s="13" t="s">
        <v>140</v>
      </c>
      <c r="D179" s="13" t="s">
        <v>179</v>
      </c>
      <c r="E179" s="13"/>
      <c r="F179" s="19">
        <f>F180</f>
        <v>39.32</v>
      </c>
      <c r="G179" s="6"/>
    </row>
    <row r="180" spans="1:7" ht="52.15" customHeight="1" x14ac:dyDescent="0.25">
      <c r="A180" s="31" t="s">
        <v>49</v>
      </c>
      <c r="B180" s="8" t="s">
        <v>151</v>
      </c>
      <c r="C180" s="13" t="s">
        <v>140</v>
      </c>
      <c r="D180" s="13" t="s">
        <v>179</v>
      </c>
      <c r="E180" s="13" t="s">
        <v>165</v>
      </c>
      <c r="F180" s="19">
        <v>39.32</v>
      </c>
      <c r="G180" s="6"/>
    </row>
    <row r="181" spans="1:7" ht="105.75" customHeight="1" x14ac:dyDescent="0.25">
      <c r="A181" s="31" t="s">
        <v>298</v>
      </c>
      <c r="B181" s="8" t="s">
        <v>151</v>
      </c>
      <c r="C181" s="13" t="s">
        <v>140</v>
      </c>
      <c r="D181" s="13" t="s">
        <v>157</v>
      </c>
      <c r="E181" s="13"/>
      <c r="F181" s="19">
        <f>F182</f>
        <v>534.88</v>
      </c>
      <c r="G181" s="6"/>
    </row>
    <row r="182" spans="1:7" ht="52.15" customHeight="1" x14ac:dyDescent="0.25">
      <c r="A182" s="31" t="s">
        <v>32</v>
      </c>
      <c r="B182" s="8" t="s">
        <v>151</v>
      </c>
      <c r="C182" s="13" t="s">
        <v>140</v>
      </c>
      <c r="D182" s="13" t="s">
        <v>157</v>
      </c>
      <c r="E182" s="13" t="s">
        <v>158</v>
      </c>
      <c r="F182" s="19">
        <v>534.88</v>
      </c>
      <c r="G182" s="6"/>
    </row>
    <row r="183" spans="1:7" ht="52.15" customHeight="1" x14ac:dyDescent="0.25">
      <c r="A183" s="31" t="s">
        <v>181</v>
      </c>
      <c r="B183" s="8" t="s">
        <v>151</v>
      </c>
      <c r="C183" s="13" t="s">
        <v>141</v>
      </c>
      <c r="D183" s="13"/>
      <c r="E183" s="13"/>
      <c r="F183" s="19">
        <f>F184</f>
        <v>1763.43</v>
      </c>
      <c r="G183" s="6"/>
    </row>
    <row r="184" spans="1:7" ht="52.15" customHeight="1" x14ac:dyDescent="0.25">
      <c r="A184" s="31" t="s">
        <v>25</v>
      </c>
      <c r="B184" s="8" t="s">
        <v>151</v>
      </c>
      <c r="C184" s="13" t="s">
        <v>141</v>
      </c>
      <c r="D184" s="13" t="s">
        <v>11</v>
      </c>
      <c r="E184" s="13"/>
      <c r="F184" s="19">
        <f>F185+F187</f>
        <v>1763.43</v>
      </c>
      <c r="G184" s="6"/>
    </row>
    <row r="185" spans="1:7" ht="97.5" customHeight="1" x14ac:dyDescent="0.25">
      <c r="A185" s="31" t="s">
        <v>173</v>
      </c>
      <c r="B185" s="8" t="s">
        <v>151</v>
      </c>
      <c r="C185" s="13" t="s">
        <v>141</v>
      </c>
      <c r="D185" s="13" t="s">
        <v>172</v>
      </c>
      <c r="E185" s="13"/>
      <c r="F185" s="19">
        <f>F186</f>
        <v>774.58</v>
      </c>
      <c r="G185" s="6"/>
    </row>
    <row r="186" spans="1:7" ht="52.15" customHeight="1" x14ac:dyDescent="0.25">
      <c r="A186" s="31" t="s">
        <v>32</v>
      </c>
      <c r="B186" s="8" t="s">
        <v>151</v>
      </c>
      <c r="C186" s="13" t="s">
        <v>141</v>
      </c>
      <c r="D186" s="13" t="s">
        <v>172</v>
      </c>
      <c r="E186" s="13" t="s">
        <v>158</v>
      </c>
      <c r="F186" s="19">
        <v>774.58</v>
      </c>
      <c r="G186" s="6"/>
    </row>
    <row r="187" spans="1:7" ht="115.15" customHeight="1" x14ac:dyDescent="0.25">
      <c r="A187" s="31" t="s">
        <v>159</v>
      </c>
      <c r="B187" s="8" t="s">
        <v>151</v>
      </c>
      <c r="C187" s="13" t="s">
        <v>141</v>
      </c>
      <c r="D187" s="13" t="s">
        <v>177</v>
      </c>
      <c r="E187" s="13"/>
      <c r="F187" s="19">
        <f>F188</f>
        <v>988.85</v>
      </c>
      <c r="G187" s="6"/>
    </row>
    <row r="188" spans="1:7" ht="52.15" customHeight="1" x14ac:dyDescent="0.25">
      <c r="A188" s="31" t="s">
        <v>32</v>
      </c>
      <c r="B188" s="8" t="s">
        <v>151</v>
      </c>
      <c r="C188" s="13" t="s">
        <v>141</v>
      </c>
      <c r="D188" s="13" t="s">
        <v>177</v>
      </c>
      <c r="E188" s="13" t="s">
        <v>158</v>
      </c>
      <c r="F188" s="19">
        <v>988.85</v>
      </c>
      <c r="G188" s="6"/>
    </row>
    <row r="189" spans="1:7" ht="33" customHeight="1" x14ac:dyDescent="0.25">
      <c r="A189" s="31" t="s">
        <v>60</v>
      </c>
      <c r="B189" s="8" t="s">
        <v>151</v>
      </c>
      <c r="C189" s="13" t="s">
        <v>142</v>
      </c>
      <c r="D189" s="16"/>
      <c r="E189" s="16"/>
      <c r="F189" s="21">
        <f>F190</f>
        <v>25932.420000000002</v>
      </c>
      <c r="G189" s="6"/>
    </row>
    <row r="190" spans="1:7" ht="50.25" customHeight="1" x14ac:dyDescent="0.25">
      <c r="A190" s="31" t="s">
        <v>25</v>
      </c>
      <c r="B190" s="8" t="s">
        <v>151</v>
      </c>
      <c r="C190" s="13" t="s">
        <v>142</v>
      </c>
      <c r="D190" s="13" t="s">
        <v>11</v>
      </c>
      <c r="E190" s="13"/>
      <c r="F190" s="19">
        <f>F191+F193+F195</f>
        <v>25932.420000000002</v>
      </c>
      <c r="G190" s="6"/>
    </row>
    <row r="191" spans="1:7" ht="99.75" customHeight="1" x14ac:dyDescent="0.25">
      <c r="A191" s="31" t="s">
        <v>173</v>
      </c>
      <c r="B191" s="8" t="s">
        <v>151</v>
      </c>
      <c r="C191" s="13" t="s">
        <v>142</v>
      </c>
      <c r="D191" s="13" t="s">
        <v>172</v>
      </c>
      <c r="E191" s="13"/>
      <c r="F191" s="19">
        <f>F192</f>
        <v>9198.6200000000008</v>
      </c>
      <c r="G191" s="10"/>
    </row>
    <row r="192" spans="1:7" ht="46.5" customHeight="1" x14ac:dyDescent="0.25">
      <c r="A192" s="31" t="s">
        <v>32</v>
      </c>
      <c r="B192" s="8" t="s">
        <v>151</v>
      </c>
      <c r="C192" s="13" t="s">
        <v>142</v>
      </c>
      <c r="D192" s="13" t="s">
        <v>172</v>
      </c>
      <c r="E192" s="13" t="s">
        <v>158</v>
      </c>
      <c r="F192" s="19">
        <v>9198.6200000000008</v>
      </c>
      <c r="G192" s="10"/>
    </row>
    <row r="193" spans="1:7" ht="102" customHeight="1" x14ac:dyDescent="0.25">
      <c r="A193" s="31" t="s">
        <v>159</v>
      </c>
      <c r="B193" s="8" t="s">
        <v>151</v>
      </c>
      <c r="C193" s="13" t="s">
        <v>142</v>
      </c>
      <c r="D193" s="13" t="s">
        <v>177</v>
      </c>
      <c r="E193" s="13"/>
      <c r="F193" s="19">
        <f>F194</f>
        <v>16150.28</v>
      </c>
      <c r="G193" s="10"/>
    </row>
    <row r="194" spans="1:7" ht="81.75" customHeight="1" x14ac:dyDescent="0.25">
      <c r="A194" s="31" t="s">
        <v>32</v>
      </c>
      <c r="B194" s="8" t="s">
        <v>151</v>
      </c>
      <c r="C194" s="13" t="s">
        <v>142</v>
      </c>
      <c r="D194" s="13" t="s">
        <v>177</v>
      </c>
      <c r="E194" s="13" t="s">
        <v>158</v>
      </c>
      <c r="F194" s="19">
        <v>16150.28</v>
      </c>
      <c r="G194" s="10"/>
    </row>
    <row r="195" spans="1:7" ht="85.5" customHeight="1" x14ac:dyDescent="0.25">
      <c r="A195" s="31" t="s">
        <v>303</v>
      </c>
      <c r="B195" s="8" t="s">
        <v>151</v>
      </c>
      <c r="C195" s="13" t="s">
        <v>142</v>
      </c>
      <c r="D195" s="13" t="s">
        <v>302</v>
      </c>
      <c r="E195" s="13"/>
      <c r="F195" s="19">
        <f>F196</f>
        <v>583.52</v>
      </c>
      <c r="G195" s="10"/>
    </row>
    <row r="196" spans="1:7" ht="58.15" customHeight="1" x14ac:dyDescent="0.25">
      <c r="A196" s="31" t="s">
        <v>32</v>
      </c>
      <c r="B196" s="8" t="s">
        <v>151</v>
      </c>
      <c r="C196" s="13" t="s">
        <v>142</v>
      </c>
      <c r="D196" s="13" t="s">
        <v>302</v>
      </c>
      <c r="E196" s="13" t="s">
        <v>158</v>
      </c>
      <c r="F196" s="19">
        <v>583.52</v>
      </c>
      <c r="G196" s="10"/>
    </row>
    <row r="197" spans="1:7" ht="58.15" customHeight="1" x14ac:dyDescent="0.25">
      <c r="A197" s="39" t="s">
        <v>216</v>
      </c>
      <c r="B197" s="8" t="s">
        <v>144</v>
      </c>
      <c r="C197" s="13" t="s">
        <v>385</v>
      </c>
      <c r="D197" s="13"/>
      <c r="E197" s="13"/>
      <c r="F197" s="19">
        <f>F198</f>
        <v>1773.5</v>
      </c>
      <c r="G197" s="10"/>
    </row>
    <row r="198" spans="1:7" ht="58.15" customHeight="1" x14ac:dyDescent="0.25">
      <c r="A198" s="31" t="s">
        <v>217</v>
      </c>
      <c r="B198" s="8" t="s">
        <v>144</v>
      </c>
      <c r="C198" s="13" t="s">
        <v>142</v>
      </c>
      <c r="D198" s="13"/>
      <c r="E198" s="13"/>
      <c r="F198" s="19">
        <f>F199+F203</f>
        <v>1773.5</v>
      </c>
      <c r="G198" s="10"/>
    </row>
    <row r="199" spans="1:7" ht="79.150000000000006" customHeight="1" x14ac:dyDescent="0.25">
      <c r="A199" s="31" t="s">
        <v>259</v>
      </c>
      <c r="B199" s="8" t="s">
        <v>144</v>
      </c>
      <c r="C199" s="13" t="s">
        <v>142</v>
      </c>
      <c r="D199" s="13" t="s">
        <v>220</v>
      </c>
      <c r="E199" s="13"/>
      <c r="F199" s="19">
        <f>F201</f>
        <v>1371.82</v>
      </c>
      <c r="G199" s="10"/>
    </row>
    <row r="200" spans="1:7" ht="60.6" customHeight="1" x14ac:dyDescent="0.25">
      <c r="A200" s="31" t="s">
        <v>260</v>
      </c>
      <c r="B200" s="8" t="s">
        <v>144</v>
      </c>
      <c r="C200" s="13" t="s">
        <v>142</v>
      </c>
      <c r="D200" s="13" t="s">
        <v>261</v>
      </c>
      <c r="E200" s="13"/>
      <c r="F200" s="19">
        <f>F201</f>
        <v>1371.82</v>
      </c>
      <c r="G200" s="10"/>
    </row>
    <row r="201" spans="1:7" ht="58.15" customHeight="1" x14ac:dyDescent="0.25">
      <c r="A201" s="31" t="s">
        <v>218</v>
      </c>
      <c r="B201" s="8" t="s">
        <v>144</v>
      </c>
      <c r="C201" s="13" t="s">
        <v>142</v>
      </c>
      <c r="D201" s="13" t="s">
        <v>219</v>
      </c>
      <c r="E201" s="13"/>
      <c r="F201" s="19">
        <f>F202</f>
        <v>1371.82</v>
      </c>
      <c r="G201" s="10"/>
    </row>
    <row r="202" spans="1:7" ht="58.15" customHeight="1" x14ac:dyDescent="0.25">
      <c r="A202" s="31" t="s">
        <v>49</v>
      </c>
      <c r="B202" s="8" t="s">
        <v>144</v>
      </c>
      <c r="C202" s="13" t="s">
        <v>142</v>
      </c>
      <c r="D202" s="13" t="s">
        <v>219</v>
      </c>
      <c r="E202" s="13" t="s">
        <v>165</v>
      </c>
      <c r="F202" s="19">
        <v>1371.82</v>
      </c>
      <c r="G202" s="10"/>
    </row>
    <row r="203" spans="1:7" ht="75.599999999999994" customHeight="1" x14ac:dyDescent="0.25">
      <c r="A203" s="31" t="s">
        <v>159</v>
      </c>
      <c r="B203" s="8" t="s">
        <v>144</v>
      </c>
      <c r="C203" s="13" t="s">
        <v>142</v>
      </c>
      <c r="D203" s="13" t="s">
        <v>177</v>
      </c>
      <c r="E203" s="13"/>
      <c r="F203" s="19">
        <f>F204</f>
        <v>401.68</v>
      </c>
      <c r="G203" s="10"/>
    </row>
    <row r="204" spans="1:7" ht="58.15" customHeight="1" x14ac:dyDescent="0.25">
      <c r="A204" s="31" t="s">
        <v>32</v>
      </c>
      <c r="B204" s="8" t="s">
        <v>144</v>
      </c>
      <c r="C204" s="13" t="s">
        <v>142</v>
      </c>
      <c r="D204" s="13" t="s">
        <v>177</v>
      </c>
      <c r="E204" s="13" t="s">
        <v>158</v>
      </c>
      <c r="F204" s="19">
        <v>401.68</v>
      </c>
      <c r="G204" s="10"/>
    </row>
    <row r="205" spans="1:7" ht="31.5" customHeight="1" x14ac:dyDescent="0.25">
      <c r="A205" s="38" t="s">
        <v>61</v>
      </c>
      <c r="B205" s="22" t="s">
        <v>153</v>
      </c>
      <c r="C205" s="22" t="s">
        <v>385</v>
      </c>
      <c r="D205" s="22"/>
      <c r="E205" s="22"/>
      <c r="F205" s="21">
        <f>F206+F215+F246+F261+F225</f>
        <v>863846.0299999998</v>
      </c>
      <c r="G205" s="6"/>
    </row>
    <row r="206" spans="1:7" ht="33" customHeight="1" x14ac:dyDescent="0.25">
      <c r="A206" s="30" t="s">
        <v>62</v>
      </c>
      <c r="B206" s="24" t="s">
        <v>153</v>
      </c>
      <c r="C206" s="24" t="s">
        <v>140</v>
      </c>
      <c r="D206" s="24"/>
      <c r="E206" s="24"/>
      <c r="F206" s="21">
        <f>F207+F213</f>
        <v>200924.95</v>
      </c>
      <c r="G206" s="6"/>
    </row>
    <row r="207" spans="1:7" ht="84" customHeight="1" x14ac:dyDescent="0.25">
      <c r="A207" s="31" t="s">
        <v>262</v>
      </c>
      <c r="B207" s="8" t="s">
        <v>153</v>
      </c>
      <c r="C207" s="8" t="s">
        <v>140</v>
      </c>
      <c r="D207" s="8" t="s">
        <v>63</v>
      </c>
      <c r="E207" s="8"/>
      <c r="F207" s="19">
        <f>F208+F211</f>
        <v>200894.5</v>
      </c>
      <c r="G207" s="10"/>
    </row>
    <row r="208" spans="1:7" ht="44.25" customHeight="1" x14ac:dyDescent="0.25">
      <c r="A208" s="31" t="s">
        <v>64</v>
      </c>
      <c r="B208" s="8" t="s">
        <v>153</v>
      </c>
      <c r="C208" s="8" t="s">
        <v>140</v>
      </c>
      <c r="D208" s="8" t="s">
        <v>65</v>
      </c>
      <c r="E208" s="8"/>
      <c r="F208" s="19">
        <f>F209</f>
        <v>125805.6</v>
      </c>
      <c r="G208" s="6"/>
    </row>
    <row r="209" spans="1:7" ht="48.75" customHeight="1" x14ac:dyDescent="0.25">
      <c r="A209" s="31" t="s">
        <v>66</v>
      </c>
      <c r="B209" s="8" t="s">
        <v>153</v>
      </c>
      <c r="C209" s="8" t="s">
        <v>140</v>
      </c>
      <c r="D209" s="8" t="s">
        <v>67</v>
      </c>
      <c r="E209" s="8"/>
      <c r="F209" s="19">
        <f>F210</f>
        <v>125805.6</v>
      </c>
      <c r="G209" s="6"/>
    </row>
    <row r="210" spans="1:7" ht="83.25" customHeight="1" x14ac:dyDescent="0.25">
      <c r="A210" s="31" t="s">
        <v>59</v>
      </c>
      <c r="B210" s="8" t="s">
        <v>153</v>
      </c>
      <c r="C210" s="8" t="s">
        <v>140</v>
      </c>
      <c r="D210" s="8" t="s">
        <v>67</v>
      </c>
      <c r="E210" s="8">
        <v>600</v>
      </c>
      <c r="F210" s="19">
        <v>125805.6</v>
      </c>
      <c r="G210" s="6"/>
    </row>
    <row r="211" spans="1:7" ht="131.25" customHeight="1" x14ac:dyDescent="0.25">
      <c r="A211" s="31" t="s">
        <v>263</v>
      </c>
      <c r="B211" s="8" t="s">
        <v>153</v>
      </c>
      <c r="C211" s="8" t="s">
        <v>140</v>
      </c>
      <c r="D211" s="8" t="s">
        <v>68</v>
      </c>
      <c r="E211" s="8"/>
      <c r="F211" s="19">
        <f>F212</f>
        <v>75088.899999999994</v>
      </c>
      <c r="G211" s="6"/>
    </row>
    <row r="212" spans="1:7" ht="75.75" customHeight="1" x14ac:dyDescent="0.25">
      <c r="A212" s="31" t="s">
        <v>59</v>
      </c>
      <c r="B212" s="8" t="s">
        <v>153</v>
      </c>
      <c r="C212" s="8" t="s">
        <v>140</v>
      </c>
      <c r="D212" s="8" t="s">
        <v>68</v>
      </c>
      <c r="E212" s="8">
        <v>600</v>
      </c>
      <c r="F212" s="19">
        <v>75088.899999999994</v>
      </c>
      <c r="G212" s="6"/>
    </row>
    <row r="213" spans="1:7" ht="75.75" customHeight="1" x14ac:dyDescent="0.25">
      <c r="A213" s="34" t="s">
        <v>183</v>
      </c>
      <c r="B213" s="8" t="s">
        <v>153</v>
      </c>
      <c r="C213" s="8" t="s">
        <v>140</v>
      </c>
      <c r="D213" s="8" t="s">
        <v>182</v>
      </c>
      <c r="E213" s="8"/>
      <c r="F213" s="19">
        <f>F214</f>
        <v>30.45</v>
      </c>
      <c r="G213" s="6"/>
    </row>
    <row r="214" spans="1:7" ht="75.75" customHeight="1" x14ac:dyDescent="0.25">
      <c r="A214" s="31" t="s">
        <v>59</v>
      </c>
      <c r="B214" s="8" t="s">
        <v>153</v>
      </c>
      <c r="C214" s="8" t="s">
        <v>140</v>
      </c>
      <c r="D214" s="8" t="s">
        <v>182</v>
      </c>
      <c r="E214" s="8" t="s">
        <v>162</v>
      </c>
      <c r="F214" s="19">
        <v>30.45</v>
      </c>
      <c r="G214" s="6"/>
    </row>
    <row r="215" spans="1:7" ht="27" customHeight="1" x14ac:dyDescent="0.25">
      <c r="A215" s="31" t="s">
        <v>69</v>
      </c>
      <c r="B215" s="8" t="s">
        <v>153</v>
      </c>
      <c r="C215" s="8" t="s">
        <v>141</v>
      </c>
      <c r="D215" s="8"/>
      <c r="E215" s="8"/>
      <c r="F215" s="21">
        <f>F216+F217</f>
        <v>527514.36999999988</v>
      </c>
      <c r="G215" s="6"/>
    </row>
    <row r="216" spans="1:7" ht="76.5" customHeight="1" x14ac:dyDescent="0.25">
      <c r="A216" s="31" t="s">
        <v>262</v>
      </c>
      <c r="B216" s="8" t="s">
        <v>153</v>
      </c>
      <c r="C216" s="8" t="s">
        <v>141</v>
      </c>
      <c r="D216" s="8" t="s">
        <v>63</v>
      </c>
      <c r="E216" s="8"/>
      <c r="F216" s="19">
        <f>F219+F222</f>
        <v>527234.91999999993</v>
      </c>
      <c r="G216" s="10"/>
    </row>
    <row r="217" spans="1:7" ht="64.5" customHeight="1" x14ac:dyDescent="0.25">
      <c r="A217" s="34" t="s">
        <v>185</v>
      </c>
      <c r="B217" s="8" t="s">
        <v>153</v>
      </c>
      <c r="C217" s="8" t="s">
        <v>141</v>
      </c>
      <c r="D217" s="8" t="s">
        <v>184</v>
      </c>
      <c r="E217" s="8"/>
      <c r="F217" s="19">
        <f>F218</f>
        <v>279.45</v>
      </c>
      <c r="G217" s="6"/>
    </row>
    <row r="218" spans="1:7" ht="64.5" customHeight="1" x14ac:dyDescent="0.25">
      <c r="A218" s="31" t="s">
        <v>59</v>
      </c>
      <c r="B218" s="8" t="s">
        <v>153</v>
      </c>
      <c r="C218" s="8" t="s">
        <v>141</v>
      </c>
      <c r="D218" s="8" t="s">
        <v>184</v>
      </c>
      <c r="E218" s="8" t="s">
        <v>162</v>
      </c>
      <c r="F218" s="19">
        <v>279.45</v>
      </c>
      <c r="G218" s="6"/>
    </row>
    <row r="219" spans="1:7" ht="44.25" customHeight="1" x14ac:dyDescent="0.25">
      <c r="A219" s="31" t="s">
        <v>70</v>
      </c>
      <c r="B219" s="8" t="s">
        <v>153</v>
      </c>
      <c r="C219" s="8" t="s">
        <v>141</v>
      </c>
      <c r="D219" s="8" t="s">
        <v>71</v>
      </c>
      <c r="E219" s="8"/>
      <c r="F219" s="19">
        <f>F220</f>
        <v>256819.82</v>
      </c>
      <c r="G219" s="6"/>
    </row>
    <row r="220" spans="1:7" ht="60.75" customHeight="1" x14ac:dyDescent="0.25">
      <c r="A220" s="31" t="s">
        <v>72</v>
      </c>
      <c r="B220" s="8" t="s">
        <v>153</v>
      </c>
      <c r="C220" s="8" t="s">
        <v>141</v>
      </c>
      <c r="D220" s="8" t="s">
        <v>73</v>
      </c>
      <c r="E220" s="8"/>
      <c r="F220" s="19">
        <f>F221</f>
        <v>256819.82</v>
      </c>
      <c r="G220" s="6"/>
    </row>
    <row r="221" spans="1:7" ht="87" customHeight="1" x14ac:dyDescent="0.25">
      <c r="A221" s="31" t="s">
        <v>59</v>
      </c>
      <c r="B221" s="8" t="s">
        <v>153</v>
      </c>
      <c r="C221" s="8" t="s">
        <v>141</v>
      </c>
      <c r="D221" s="8" t="s">
        <v>73</v>
      </c>
      <c r="E221" s="8">
        <v>600</v>
      </c>
      <c r="F221" s="19">
        <v>256819.82</v>
      </c>
      <c r="G221" s="6"/>
    </row>
    <row r="222" spans="1:7" ht="173.45" customHeight="1" x14ac:dyDescent="0.25">
      <c r="A222" s="31" t="s">
        <v>277</v>
      </c>
      <c r="B222" s="8" t="s">
        <v>153</v>
      </c>
      <c r="C222" s="8" t="s">
        <v>141</v>
      </c>
      <c r="D222" s="13" t="s">
        <v>74</v>
      </c>
      <c r="E222" s="13"/>
      <c r="F222" s="19">
        <f>F223</f>
        <v>270415.09999999998</v>
      </c>
      <c r="G222" s="6"/>
    </row>
    <row r="223" spans="1:7" ht="144" customHeight="1" x14ac:dyDescent="0.25">
      <c r="A223" s="31" t="s">
        <v>278</v>
      </c>
      <c r="B223" s="8" t="s">
        <v>153</v>
      </c>
      <c r="C223" s="8" t="s">
        <v>141</v>
      </c>
      <c r="D223" s="13" t="s">
        <v>75</v>
      </c>
      <c r="E223" s="13"/>
      <c r="F223" s="19">
        <f>F224</f>
        <v>270415.09999999998</v>
      </c>
      <c r="G223" s="6"/>
    </row>
    <row r="224" spans="1:7" ht="84" customHeight="1" x14ac:dyDescent="0.25">
      <c r="A224" s="31" t="s">
        <v>59</v>
      </c>
      <c r="B224" s="8" t="s">
        <v>153</v>
      </c>
      <c r="C224" s="8" t="s">
        <v>141</v>
      </c>
      <c r="D224" s="13" t="s">
        <v>75</v>
      </c>
      <c r="E224" s="13">
        <v>600</v>
      </c>
      <c r="F224" s="19">
        <v>270415.09999999998</v>
      </c>
      <c r="G224" s="6"/>
    </row>
    <row r="225" spans="1:7" ht="51.6" customHeight="1" x14ac:dyDescent="0.25">
      <c r="A225" s="32" t="s">
        <v>187</v>
      </c>
      <c r="B225" s="8" t="s">
        <v>153</v>
      </c>
      <c r="C225" s="8" t="s">
        <v>142</v>
      </c>
      <c r="D225" s="13"/>
      <c r="E225" s="13"/>
      <c r="F225" s="19">
        <f>F226+F242+F244</f>
        <v>85479.010000000009</v>
      </c>
      <c r="G225" s="6"/>
    </row>
    <row r="226" spans="1:7" ht="69.599999999999994" customHeight="1" x14ac:dyDescent="0.25">
      <c r="A226" s="31" t="s">
        <v>262</v>
      </c>
      <c r="B226" s="8" t="s">
        <v>153</v>
      </c>
      <c r="C226" s="8" t="s">
        <v>142</v>
      </c>
      <c r="D226" s="13" t="s">
        <v>63</v>
      </c>
      <c r="E226" s="13"/>
      <c r="F226" s="19">
        <f>F227+F231</f>
        <v>85378.19</v>
      </c>
      <c r="G226" s="6"/>
    </row>
    <row r="227" spans="1:7" ht="69.599999999999994" customHeight="1" x14ac:dyDescent="0.25">
      <c r="A227" s="31" t="s">
        <v>309</v>
      </c>
      <c r="B227" s="8" t="s">
        <v>153</v>
      </c>
      <c r="C227" s="8" t="s">
        <v>142</v>
      </c>
      <c r="D227" s="13" t="s">
        <v>306</v>
      </c>
      <c r="E227" s="13"/>
      <c r="F227" s="19">
        <f>F228</f>
        <v>30.37</v>
      </c>
      <c r="G227" s="6"/>
    </row>
    <row r="228" spans="1:7" ht="69.599999999999994" customHeight="1" x14ac:dyDescent="0.25">
      <c r="A228" s="31" t="s">
        <v>310</v>
      </c>
      <c r="B228" s="8" t="s">
        <v>153</v>
      </c>
      <c r="C228" s="8" t="s">
        <v>142</v>
      </c>
      <c r="D228" s="13" t="s">
        <v>307</v>
      </c>
      <c r="E228" s="13"/>
      <c r="F228" s="19">
        <f>F229</f>
        <v>30.37</v>
      </c>
      <c r="G228" s="6"/>
    </row>
    <row r="229" spans="1:7" ht="69.599999999999994" customHeight="1" x14ac:dyDescent="0.25">
      <c r="A229" s="31" t="s">
        <v>311</v>
      </c>
      <c r="B229" s="8" t="s">
        <v>153</v>
      </c>
      <c r="C229" s="8" t="s">
        <v>142</v>
      </c>
      <c r="D229" s="13" t="s">
        <v>308</v>
      </c>
      <c r="E229" s="13"/>
      <c r="F229" s="19">
        <f>F230</f>
        <v>30.37</v>
      </c>
      <c r="G229" s="6"/>
    </row>
    <row r="230" spans="1:7" ht="69.599999999999994" customHeight="1" x14ac:dyDescent="0.25">
      <c r="A230" s="31" t="s">
        <v>59</v>
      </c>
      <c r="B230" s="8" t="s">
        <v>153</v>
      </c>
      <c r="C230" s="8" t="s">
        <v>142</v>
      </c>
      <c r="D230" s="13" t="s">
        <v>308</v>
      </c>
      <c r="E230" s="13" t="s">
        <v>162</v>
      </c>
      <c r="F230" s="19">
        <v>30.37</v>
      </c>
      <c r="G230" s="6"/>
    </row>
    <row r="231" spans="1:7" ht="69.599999999999994" customHeight="1" x14ac:dyDescent="0.25">
      <c r="A231" s="31" t="s">
        <v>313</v>
      </c>
      <c r="B231" s="8" t="s">
        <v>153</v>
      </c>
      <c r="C231" s="8" t="s">
        <v>142</v>
      </c>
      <c r="D231" s="13" t="s">
        <v>312</v>
      </c>
      <c r="E231" s="13"/>
      <c r="F231" s="19">
        <f>F232+F239</f>
        <v>85347.82</v>
      </c>
      <c r="G231" s="6"/>
    </row>
    <row r="232" spans="1:7" ht="62.25" customHeight="1" x14ac:dyDescent="0.25">
      <c r="A232" s="31" t="s">
        <v>76</v>
      </c>
      <c r="B232" s="8" t="s">
        <v>153</v>
      </c>
      <c r="C232" s="8" t="s">
        <v>142</v>
      </c>
      <c r="D232" s="13" t="s">
        <v>77</v>
      </c>
      <c r="E232" s="13"/>
      <c r="F232" s="19">
        <f>F233+F235+F237</f>
        <v>85327.91</v>
      </c>
      <c r="G232" s="6"/>
    </row>
    <row r="233" spans="1:7" ht="106.5" customHeight="1" x14ac:dyDescent="0.25">
      <c r="A233" s="31" t="s">
        <v>78</v>
      </c>
      <c r="B233" s="8" t="s">
        <v>153</v>
      </c>
      <c r="C233" s="8" t="s">
        <v>142</v>
      </c>
      <c r="D233" s="13" t="s">
        <v>79</v>
      </c>
      <c r="E233" s="13"/>
      <c r="F233" s="19">
        <f>F234</f>
        <v>26812.03</v>
      </c>
      <c r="G233" s="6"/>
    </row>
    <row r="234" spans="1:7" ht="74.25" customHeight="1" x14ac:dyDescent="0.25">
      <c r="A234" s="31" t="s">
        <v>59</v>
      </c>
      <c r="B234" s="8" t="s">
        <v>153</v>
      </c>
      <c r="C234" s="8" t="s">
        <v>142</v>
      </c>
      <c r="D234" s="13" t="s">
        <v>79</v>
      </c>
      <c r="E234" s="13">
        <v>600</v>
      </c>
      <c r="F234" s="19">
        <v>26812.03</v>
      </c>
      <c r="G234" s="6"/>
    </row>
    <row r="235" spans="1:7" ht="117" customHeight="1" x14ac:dyDescent="0.25">
      <c r="A235" s="31" t="s">
        <v>80</v>
      </c>
      <c r="B235" s="8" t="s">
        <v>153</v>
      </c>
      <c r="C235" s="8" t="s">
        <v>142</v>
      </c>
      <c r="D235" s="13" t="s">
        <v>81</v>
      </c>
      <c r="E235" s="13"/>
      <c r="F235" s="19">
        <f>F236</f>
        <v>31287.35</v>
      </c>
      <c r="G235" s="6"/>
    </row>
    <row r="236" spans="1:7" ht="72.75" customHeight="1" x14ac:dyDescent="0.25">
      <c r="A236" s="31" t="s">
        <v>59</v>
      </c>
      <c r="B236" s="8" t="s">
        <v>153</v>
      </c>
      <c r="C236" s="8" t="s">
        <v>142</v>
      </c>
      <c r="D236" s="13" t="s">
        <v>81</v>
      </c>
      <c r="E236" s="13">
        <v>600</v>
      </c>
      <c r="F236" s="19">
        <v>31287.35</v>
      </c>
      <c r="G236" s="6"/>
    </row>
    <row r="237" spans="1:7" ht="102" customHeight="1" x14ac:dyDescent="0.25">
      <c r="A237" s="31" t="s">
        <v>82</v>
      </c>
      <c r="B237" s="8" t="s">
        <v>153</v>
      </c>
      <c r="C237" s="8" t="s">
        <v>142</v>
      </c>
      <c r="D237" s="13" t="s">
        <v>83</v>
      </c>
      <c r="E237" s="13"/>
      <c r="F237" s="19">
        <f>F238</f>
        <v>27228.53</v>
      </c>
      <c r="G237" s="6"/>
    </row>
    <row r="238" spans="1:7" ht="79.5" customHeight="1" x14ac:dyDescent="0.25">
      <c r="A238" s="31" t="s">
        <v>59</v>
      </c>
      <c r="B238" s="8" t="s">
        <v>153</v>
      </c>
      <c r="C238" s="8" t="s">
        <v>142</v>
      </c>
      <c r="D238" s="13" t="s">
        <v>83</v>
      </c>
      <c r="E238" s="13">
        <v>600</v>
      </c>
      <c r="F238" s="19">
        <v>27228.53</v>
      </c>
      <c r="G238" s="6"/>
    </row>
    <row r="239" spans="1:7" ht="99" customHeight="1" x14ac:dyDescent="0.25">
      <c r="A239" s="31" t="s">
        <v>305</v>
      </c>
      <c r="B239" s="8" t="s">
        <v>153</v>
      </c>
      <c r="C239" s="8" t="s">
        <v>142</v>
      </c>
      <c r="D239" s="13" t="s">
        <v>304</v>
      </c>
      <c r="E239" s="13"/>
      <c r="F239" s="19">
        <f>F240</f>
        <v>19.91</v>
      </c>
      <c r="G239" s="6"/>
    </row>
    <row r="240" spans="1:7" ht="79.5" customHeight="1" x14ac:dyDescent="0.25">
      <c r="A240" s="31" t="s">
        <v>59</v>
      </c>
      <c r="B240" s="8" t="s">
        <v>153</v>
      </c>
      <c r="C240" s="8" t="s">
        <v>142</v>
      </c>
      <c r="D240" s="13" t="s">
        <v>304</v>
      </c>
      <c r="E240" s="13" t="s">
        <v>162</v>
      </c>
      <c r="F240" s="19">
        <v>19.91</v>
      </c>
      <c r="G240" s="6"/>
    </row>
    <row r="241" spans="1:7" ht="79.5" customHeight="1" x14ac:dyDescent="0.25">
      <c r="A241" s="36" t="s">
        <v>380</v>
      </c>
      <c r="B241" s="8" t="s">
        <v>153</v>
      </c>
      <c r="C241" s="8" t="s">
        <v>142</v>
      </c>
      <c r="D241" s="13" t="s">
        <v>381</v>
      </c>
      <c r="E241" s="13"/>
      <c r="F241" s="19">
        <v>55</v>
      </c>
      <c r="G241" s="6"/>
    </row>
    <row r="242" spans="1:7" ht="79.5" customHeight="1" x14ac:dyDescent="0.25">
      <c r="A242" s="31" t="s">
        <v>102</v>
      </c>
      <c r="B242" s="8" t="s">
        <v>153</v>
      </c>
      <c r="C242" s="8" t="s">
        <v>142</v>
      </c>
      <c r="D242" s="13" t="s">
        <v>314</v>
      </c>
      <c r="E242" s="13"/>
      <c r="F242" s="19">
        <f>F243</f>
        <v>55</v>
      </c>
      <c r="G242" s="6"/>
    </row>
    <row r="243" spans="1:7" ht="79.5" customHeight="1" x14ac:dyDescent="0.25">
      <c r="A243" s="31" t="s">
        <v>59</v>
      </c>
      <c r="B243" s="8" t="s">
        <v>153</v>
      </c>
      <c r="C243" s="8" t="s">
        <v>142</v>
      </c>
      <c r="D243" s="13" t="s">
        <v>314</v>
      </c>
      <c r="E243" s="13" t="s">
        <v>162</v>
      </c>
      <c r="F243" s="19">
        <v>55</v>
      </c>
      <c r="G243" s="6"/>
    </row>
    <row r="244" spans="1:7" ht="96" customHeight="1" x14ac:dyDescent="0.25">
      <c r="A244" s="31" t="s">
        <v>186</v>
      </c>
      <c r="B244" s="8" t="s">
        <v>153</v>
      </c>
      <c r="C244" s="8" t="s">
        <v>142</v>
      </c>
      <c r="D244" s="13" t="s">
        <v>315</v>
      </c>
      <c r="E244" s="13"/>
      <c r="F244" s="19">
        <f>F245</f>
        <v>45.82</v>
      </c>
      <c r="G244" s="6"/>
    </row>
    <row r="245" spans="1:7" ht="79.5" customHeight="1" x14ac:dyDescent="0.25">
      <c r="A245" s="31" t="s">
        <v>59</v>
      </c>
      <c r="B245" s="8" t="s">
        <v>153</v>
      </c>
      <c r="C245" s="8" t="s">
        <v>142</v>
      </c>
      <c r="D245" s="13" t="s">
        <v>315</v>
      </c>
      <c r="E245" s="13" t="s">
        <v>162</v>
      </c>
      <c r="F245" s="19">
        <v>45.82</v>
      </c>
      <c r="G245" s="6"/>
    </row>
    <row r="246" spans="1:7" ht="51.75" customHeight="1" x14ac:dyDescent="0.25">
      <c r="A246" s="31" t="s">
        <v>84</v>
      </c>
      <c r="B246" s="8" t="s">
        <v>153</v>
      </c>
      <c r="C246" s="8" t="s">
        <v>153</v>
      </c>
      <c r="D246" s="8"/>
      <c r="E246" s="13"/>
      <c r="F246" s="21">
        <f>F247+F249+F252+F258</f>
        <v>7274.33</v>
      </c>
      <c r="G246" s="6"/>
    </row>
    <row r="247" spans="1:7" ht="51.75" customHeight="1" x14ac:dyDescent="0.25">
      <c r="A247" s="31" t="s">
        <v>102</v>
      </c>
      <c r="B247" s="8" t="s">
        <v>153</v>
      </c>
      <c r="C247" s="8" t="s">
        <v>153</v>
      </c>
      <c r="D247" s="8" t="s">
        <v>226</v>
      </c>
      <c r="E247" s="13"/>
      <c r="F247" s="21">
        <f>F248</f>
        <v>0.28000000000000003</v>
      </c>
      <c r="G247" s="6"/>
    </row>
    <row r="248" spans="1:7" ht="51.75" customHeight="1" x14ac:dyDescent="0.25">
      <c r="A248" s="31" t="s">
        <v>59</v>
      </c>
      <c r="B248" s="8" t="s">
        <v>153</v>
      </c>
      <c r="C248" s="8" t="s">
        <v>153</v>
      </c>
      <c r="D248" s="8" t="s">
        <v>226</v>
      </c>
      <c r="E248" s="13" t="s">
        <v>162</v>
      </c>
      <c r="F248" s="21">
        <v>0.28000000000000003</v>
      </c>
      <c r="G248" s="6"/>
    </row>
    <row r="249" spans="1:7" ht="60" customHeight="1" x14ac:dyDescent="0.25">
      <c r="A249" s="31" t="s">
        <v>317</v>
      </c>
      <c r="B249" s="8" t="s">
        <v>153</v>
      </c>
      <c r="C249" s="8" t="s">
        <v>153</v>
      </c>
      <c r="D249" s="8" t="s">
        <v>318</v>
      </c>
      <c r="E249" s="16"/>
      <c r="F249" s="21">
        <f>F250</f>
        <v>100</v>
      </c>
      <c r="G249" s="6"/>
    </row>
    <row r="250" spans="1:7" ht="51.75" customHeight="1" x14ac:dyDescent="0.25">
      <c r="A250" s="31" t="s">
        <v>102</v>
      </c>
      <c r="B250" s="8" t="s">
        <v>153</v>
      </c>
      <c r="C250" s="8" t="s">
        <v>153</v>
      </c>
      <c r="D250" s="8" t="s">
        <v>319</v>
      </c>
      <c r="E250" s="13"/>
      <c r="F250" s="21">
        <f>F251</f>
        <v>100</v>
      </c>
      <c r="G250" s="6"/>
    </row>
    <row r="251" spans="1:7" ht="51.75" customHeight="1" x14ac:dyDescent="0.25">
      <c r="A251" s="31" t="s">
        <v>59</v>
      </c>
      <c r="B251" s="8" t="s">
        <v>153</v>
      </c>
      <c r="C251" s="8" t="s">
        <v>153</v>
      </c>
      <c r="D251" s="8" t="s">
        <v>320</v>
      </c>
      <c r="E251" s="13" t="s">
        <v>162</v>
      </c>
      <c r="F251" s="21">
        <v>100</v>
      </c>
      <c r="G251" s="6"/>
    </row>
    <row r="252" spans="1:7" ht="84" customHeight="1" thickBot="1" x14ac:dyDescent="0.3">
      <c r="A252" s="37" t="s">
        <v>382</v>
      </c>
      <c r="B252" s="8" t="s">
        <v>153</v>
      </c>
      <c r="C252" s="8" t="s">
        <v>153</v>
      </c>
      <c r="D252" s="8" t="s">
        <v>316</v>
      </c>
      <c r="E252" s="13"/>
      <c r="F252" s="21">
        <f>F253+F256</f>
        <v>1928.05</v>
      </c>
      <c r="G252" s="6"/>
    </row>
    <row r="253" spans="1:7" ht="45" customHeight="1" x14ac:dyDescent="0.25">
      <c r="A253" s="31" t="s">
        <v>85</v>
      </c>
      <c r="B253" s="8" t="s">
        <v>153</v>
      </c>
      <c r="C253" s="8" t="s">
        <v>153</v>
      </c>
      <c r="D253" s="8" t="s">
        <v>86</v>
      </c>
      <c r="E253" s="8"/>
      <c r="F253" s="19">
        <f>F254+F255</f>
        <v>870.46</v>
      </c>
      <c r="G253" s="6"/>
    </row>
    <row r="254" spans="1:7" ht="108.6" customHeight="1" x14ac:dyDescent="0.25">
      <c r="A254" s="31" t="s">
        <v>14</v>
      </c>
      <c r="B254" s="8" t="s">
        <v>153</v>
      </c>
      <c r="C254" s="8" t="s">
        <v>153</v>
      </c>
      <c r="D254" s="8" t="s">
        <v>86</v>
      </c>
      <c r="E254" s="8" t="s">
        <v>164</v>
      </c>
      <c r="F254" s="19">
        <v>408.65</v>
      </c>
      <c r="G254" s="6"/>
    </row>
    <row r="255" spans="1:7" ht="48" customHeight="1" x14ac:dyDescent="0.25">
      <c r="A255" s="31" t="s">
        <v>49</v>
      </c>
      <c r="B255" s="8" t="s">
        <v>153</v>
      </c>
      <c r="C255" s="8" t="s">
        <v>153</v>
      </c>
      <c r="D255" s="8" t="s">
        <v>86</v>
      </c>
      <c r="E255" s="8">
        <v>200</v>
      </c>
      <c r="F255" s="19">
        <v>461.81</v>
      </c>
      <c r="G255" s="6"/>
    </row>
    <row r="256" spans="1:7" ht="42.75" customHeight="1" x14ac:dyDescent="0.25">
      <c r="A256" s="31" t="s">
        <v>87</v>
      </c>
      <c r="B256" s="8" t="s">
        <v>153</v>
      </c>
      <c r="C256" s="8" t="s">
        <v>153</v>
      </c>
      <c r="D256" s="8" t="s">
        <v>88</v>
      </c>
      <c r="E256" s="8"/>
      <c r="F256" s="19">
        <f>F257</f>
        <v>1057.5899999999999</v>
      </c>
      <c r="G256" s="6"/>
    </row>
    <row r="257" spans="1:7" ht="74.25" customHeight="1" x14ac:dyDescent="0.25">
      <c r="A257" s="31" t="s">
        <v>59</v>
      </c>
      <c r="B257" s="8" t="s">
        <v>153</v>
      </c>
      <c r="C257" s="8" t="s">
        <v>153</v>
      </c>
      <c r="D257" s="8" t="s">
        <v>88</v>
      </c>
      <c r="E257" s="8">
        <v>600</v>
      </c>
      <c r="F257" s="19">
        <v>1057.5899999999999</v>
      </c>
      <c r="G257" s="6"/>
    </row>
    <row r="258" spans="1:7" ht="74.25" customHeight="1" x14ac:dyDescent="0.25">
      <c r="A258" s="31" t="s">
        <v>321</v>
      </c>
      <c r="B258" s="8" t="s">
        <v>153</v>
      </c>
      <c r="C258" s="8" t="s">
        <v>153</v>
      </c>
      <c r="D258" s="8" t="s">
        <v>322</v>
      </c>
      <c r="E258" s="8"/>
      <c r="F258" s="19">
        <f>F259+F260</f>
        <v>5246</v>
      </c>
      <c r="G258" s="6"/>
    </row>
    <row r="259" spans="1:7" ht="74.25" customHeight="1" x14ac:dyDescent="0.25">
      <c r="A259" s="31" t="s">
        <v>49</v>
      </c>
      <c r="B259" s="8" t="s">
        <v>153</v>
      </c>
      <c r="C259" s="8" t="s">
        <v>153</v>
      </c>
      <c r="D259" s="8" t="s">
        <v>322</v>
      </c>
      <c r="E259" s="8" t="s">
        <v>165</v>
      </c>
      <c r="F259" s="19">
        <v>2.6</v>
      </c>
      <c r="G259" s="6"/>
    </row>
    <row r="260" spans="1:7" ht="74.25" customHeight="1" x14ac:dyDescent="0.25">
      <c r="A260" s="31" t="s">
        <v>59</v>
      </c>
      <c r="B260" s="8" t="s">
        <v>153</v>
      </c>
      <c r="C260" s="8" t="s">
        <v>153</v>
      </c>
      <c r="D260" s="8" t="s">
        <v>322</v>
      </c>
      <c r="E260" s="8" t="s">
        <v>162</v>
      </c>
      <c r="F260" s="19">
        <v>5243.4</v>
      </c>
      <c r="G260" s="6"/>
    </row>
    <row r="261" spans="1:7" ht="45" customHeight="1" x14ac:dyDescent="0.25">
      <c r="A261" s="31" t="s">
        <v>152</v>
      </c>
      <c r="B261" s="8" t="s">
        <v>153</v>
      </c>
      <c r="C261" s="8" t="s">
        <v>148</v>
      </c>
      <c r="D261" s="16"/>
      <c r="E261" s="12"/>
      <c r="F261" s="21">
        <f>F265+F271+F274+F277+F268+F262</f>
        <v>42653.37</v>
      </c>
      <c r="G261" s="6"/>
    </row>
    <row r="262" spans="1:7" ht="65.25" customHeight="1" x14ac:dyDescent="0.25">
      <c r="A262" s="31" t="s">
        <v>323</v>
      </c>
      <c r="B262" s="8" t="s">
        <v>153</v>
      </c>
      <c r="C262" s="8" t="s">
        <v>148</v>
      </c>
      <c r="D262" s="13" t="s">
        <v>325</v>
      </c>
      <c r="E262" s="12"/>
      <c r="F262" s="21">
        <f>F263</f>
        <v>500</v>
      </c>
      <c r="G262" s="6"/>
    </row>
    <row r="263" spans="1:7" ht="45" customHeight="1" x14ac:dyDescent="0.25">
      <c r="A263" s="31" t="s">
        <v>326</v>
      </c>
      <c r="B263" s="8" t="s">
        <v>153</v>
      </c>
      <c r="C263" s="8" t="s">
        <v>148</v>
      </c>
      <c r="D263" s="13" t="s">
        <v>324</v>
      </c>
      <c r="E263" s="12"/>
      <c r="F263" s="21">
        <f>F264</f>
        <v>500</v>
      </c>
      <c r="G263" s="6"/>
    </row>
    <row r="264" spans="1:7" ht="60.75" customHeight="1" x14ac:dyDescent="0.25">
      <c r="A264" s="31" t="s">
        <v>59</v>
      </c>
      <c r="B264" s="8" t="s">
        <v>153</v>
      </c>
      <c r="C264" s="8" t="s">
        <v>148</v>
      </c>
      <c r="D264" s="13" t="s">
        <v>324</v>
      </c>
      <c r="E264" s="8" t="s">
        <v>162</v>
      </c>
      <c r="F264" s="21">
        <v>500</v>
      </c>
      <c r="G264" s="6"/>
    </row>
    <row r="265" spans="1:7" ht="76.150000000000006" customHeight="1" x14ac:dyDescent="0.25">
      <c r="A265" s="31" t="s">
        <v>89</v>
      </c>
      <c r="B265" s="8" t="s">
        <v>153</v>
      </c>
      <c r="C265" s="13" t="s">
        <v>148</v>
      </c>
      <c r="D265" s="13" t="s">
        <v>90</v>
      </c>
      <c r="E265" s="13"/>
      <c r="F265" s="19">
        <f>F266+F267</f>
        <v>4745.7</v>
      </c>
      <c r="G265" s="6"/>
    </row>
    <row r="266" spans="1:7" ht="118.9" customHeight="1" x14ac:dyDescent="0.25">
      <c r="A266" s="31" t="s">
        <v>91</v>
      </c>
      <c r="B266" s="8" t="s">
        <v>153</v>
      </c>
      <c r="C266" s="13" t="s">
        <v>148</v>
      </c>
      <c r="D266" s="13" t="s">
        <v>90</v>
      </c>
      <c r="E266" s="13">
        <v>100</v>
      </c>
      <c r="F266" s="19">
        <v>4182.74</v>
      </c>
      <c r="G266" s="6"/>
    </row>
    <row r="267" spans="1:7" ht="56.25" customHeight="1" x14ac:dyDescent="0.25">
      <c r="A267" s="31" t="s">
        <v>49</v>
      </c>
      <c r="B267" s="8" t="s">
        <v>153</v>
      </c>
      <c r="C267" s="13" t="s">
        <v>148</v>
      </c>
      <c r="D267" s="13" t="s">
        <v>90</v>
      </c>
      <c r="E267" s="13">
        <v>200</v>
      </c>
      <c r="F267" s="19">
        <v>562.96</v>
      </c>
      <c r="G267" s="6"/>
    </row>
    <row r="268" spans="1:7" ht="56.25" customHeight="1" x14ac:dyDescent="0.25">
      <c r="A268" s="31" t="s">
        <v>190</v>
      </c>
      <c r="B268" s="8" t="s">
        <v>153</v>
      </c>
      <c r="C268" s="13" t="s">
        <v>148</v>
      </c>
      <c r="D268" s="13" t="s">
        <v>221</v>
      </c>
      <c r="E268" s="13"/>
      <c r="F268" s="19">
        <f>F269+F270</f>
        <v>3779.13</v>
      </c>
      <c r="G268" s="6"/>
    </row>
    <row r="269" spans="1:7" ht="110.45" customHeight="1" x14ac:dyDescent="0.25">
      <c r="A269" s="31" t="s">
        <v>91</v>
      </c>
      <c r="B269" s="8" t="s">
        <v>153</v>
      </c>
      <c r="C269" s="13" t="s">
        <v>148</v>
      </c>
      <c r="D269" s="13" t="s">
        <v>221</v>
      </c>
      <c r="E269" s="13" t="s">
        <v>164</v>
      </c>
      <c r="F269" s="19">
        <v>976.5</v>
      </c>
      <c r="G269" s="6"/>
    </row>
    <row r="270" spans="1:7" ht="56.25" customHeight="1" x14ac:dyDescent="0.25">
      <c r="A270" s="31" t="s">
        <v>59</v>
      </c>
      <c r="B270" s="8" t="s">
        <v>153</v>
      </c>
      <c r="C270" s="13" t="s">
        <v>148</v>
      </c>
      <c r="D270" s="13" t="s">
        <v>221</v>
      </c>
      <c r="E270" s="13" t="s">
        <v>162</v>
      </c>
      <c r="F270" s="19">
        <v>2802.63</v>
      </c>
      <c r="G270" s="6"/>
    </row>
    <row r="271" spans="1:7" ht="56.25" customHeight="1" x14ac:dyDescent="0.25">
      <c r="A271" s="31" t="s">
        <v>85</v>
      </c>
      <c r="B271" s="8" t="s">
        <v>153</v>
      </c>
      <c r="C271" s="13" t="s">
        <v>148</v>
      </c>
      <c r="D271" s="13" t="s">
        <v>188</v>
      </c>
      <c r="E271" s="13"/>
      <c r="F271" s="19">
        <f>F272+F273</f>
        <v>190.1</v>
      </c>
      <c r="G271" s="6"/>
    </row>
    <row r="272" spans="1:7" ht="56.25" customHeight="1" x14ac:dyDescent="0.25">
      <c r="A272" s="31" t="s">
        <v>49</v>
      </c>
      <c r="B272" s="8" t="s">
        <v>153</v>
      </c>
      <c r="C272" s="13" t="s">
        <v>148</v>
      </c>
      <c r="D272" s="13" t="s">
        <v>188</v>
      </c>
      <c r="E272" s="13" t="s">
        <v>165</v>
      </c>
      <c r="F272" s="19">
        <v>31.2</v>
      </c>
      <c r="G272" s="6"/>
    </row>
    <row r="273" spans="1:7" ht="56.25" customHeight="1" x14ac:dyDescent="0.25">
      <c r="A273" s="31" t="s">
        <v>59</v>
      </c>
      <c r="B273" s="8" t="s">
        <v>153</v>
      </c>
      <c r="C273" s="13" t="s">
        <v>148</v>
      </c>
      <c r="D273" s="13" t="s">
        <v>188</v>
      </c>
      <c r="E273" s="13" t="s">
        <v>162</v>
      </c>
      <c r="F273" s="19">
        <v>158.9</v>
      </c>
      <c r="G273" s="6"/>
    </row>
    <row r="274" spans="1:7" ht="76.150000000000006" customHeight="1" x14ac:dyDescent="0.25">
      <c r="A274" s="31" t="s">
        <v>193</v>
      </c>
      <c r="B274" s="8" t="s">
        <v>153</v>
      </c>
      <c r="C274" s="13" t="s">
        <v>148</v>
      </c>
      <c r="D274" s="13" t="s">
        <v>192</v>
      </c>
      <c r="E274" s="13"/>
      <c r="F274" s="19">
        <f>F275</f>
        <v>3150</v>
      </c>
      <c r="G274" s="6"/>
    </row>
    <row r="275" spans="1:7" ht="56.25" customHeight="1" x14ac:dyDescent="0.25">
      <c r="A275" s="31" t="s">
        <v>190</v>
      </c>
      <c r="B275" s="8" t="s">
        <v>153</v>
      </c>
      <c r="C275" s="13" t="s">
        <v>148</v>
      </c>
      <c r="D275" s="13" t="s">
        <v>189</v>
      </c>
      <c r="E275" s="13"/>
      <c r="F275" s="19">
        <f>F276</f>
        <v>3150</v>
      </c>
      <c r="G275" s="6"/>
    </row>
    <row r="276" spans="1:7" ht="56.25" customHeight="1" x14ac:dyDescent="0.25">
      <c r="A276" s="31" t="s">
        <v>126</v>
      </c>
      <c r="B276" s="8" t="s">
        <v>153</v>
      </c>
      <c r="C276" s="13" t="s">
        <v>148</v>
      </c>
      <c r="D276" s="13" t="s">
        <v>189</v>
      </c>
      <c r="E276" s="13" t="s">
        <v>178</v>
      </c>
      <c r="F276" s="19">
        <v>3150</v>
      </c>
      <c r="G276" s="6"/>
    </row>
    <row r="277" spans="1:7" ht="56.25" customHeight="1" x14ac:dyDescent="0.25">
      <c r="A277" s="31" t="s">
        <v>279</v>
      </c>
      <c r="B277" s="8" t="s">
        <v>153</v>
      </c>
      <c r="C277" s="13" t="s">
        <v>148</v>
      </c>
      <c r="D277" s="13" t="s">
        <v>198</v>
      </c>
      <c r="E277" s="13"/>
      <c r="F277" s="19">
        <f>F278</f>
        <v>30288.440000000002</v>
      </c>
      <c r="G277" s="6"/>
    </row>
    <row r="278" spans="1:7" ht="122.25" customHeight="1" x14ac:dyDescent="0.25">
      <c r="A278" s="31" t="s">
        <v>92</v>
      </c>
      <c r="B278" s="8" t="s">
        <v>153</v>
      </c>
      <c r="C278" s="13" t="s">
        <v>148</v>
      </c>
      <c r="D278" s="13" t="s">
        <v>93</v>
      </c>
      <c r="E278" s="13"/>
      <c r="F278" s="19">
        <f>F279+F280+F281</f>
        <v>30288.440000000002</v>
      </c>
      <c r="G278" s="6"/>
    </row>
    <row r="279" spans="1:7" ht="126.75" customHeight="1" x14ac:dyDescent="0.25">
      <c r="A279" s="31" t="s">
        <v>14</v>
      </c>
      <c r="B279" s="8" t="s">
        <v>153</v>
      </c>
      <c r="C279" s="13" t="s">
        <v>148</v>
      </c>
      <c r="D279" s="8" t="s">
        <v>93</v>
      </c>
      <c r="E279" s="8">
        <v>100</v>
      </c>
      <c r="F279" s="19">
        <v>26607.11</v>
      </c>
      <c r="G279" s="6"/>
    </row>
    <row r="280" spans="1:7" ht="63.75" customHeight="1" x14ac:dyDescent="0.25">
      <c r="A280" s="31" t="s">
        <v>17</v>
      </c>
      <c r="B280" s="8" t="s">
        <v>153</v>
      </c>
      <c r="C280" s="13" t="s">
        <v>148</v>
      </c>
      <c r="D280" s="8" t="s">
        <v>93</v>
      </c>
      <c r="E280" s="8">
        <v>200</v>
      </c>
      <c r="F280" s="19">
        <v>3649.56</v>
      </c>
      <c r="G280" s="6"/>
    </row>
    <row r="281" spans="1:7" ht="36" customHeight="1" x14ac:dyDescent="0.25">
      <c r="A281" s="31" t="s">
        <v>18</v>
      </c>
      <c r="B281" s="8" t="s">
        <v>153</v>
      </c>
      <c r="C281" s="13" t="s">
        <v>148</v>
      </c>
      <c r="D281" s="8" t="s">
        <v>93</v>
      </c>
      <c r="E281" s="8">
        <v>800</v>
      </c>
      <c r="F281" s="19">
        <v>31.77</v>
      </c>
      <c r="G281" s="6"/>
    </row>
    <row r="282" spans="1:7" ht="29.25" customHeight="1" x14ac:dyDescent="0.25">
      <c r="A282" s="38" t="s">
        <v>94</v>
      </c>
      <c r="B282" s="24" t="s">
        <v>154</v>
      </c>
      <c r="C282" s="24" t="s">
        <v>385</v>
      </c>
      <c r="D282" s="29"/>
      <c r="E282" s="29"/>
      <c r="F282" s="21">
        <f>F283+F338</f>
        <v>132055.71</v>
      </c>
      <c r="G282" s="6"/>
    </row>
    <row r="283" spans="1:7" ht="29.25" customHeight="1" x14ac:dyDescent="0.25">
      <c r="A283" s="30" t="s">
        <v>95</v>
      </c>
      <c r="B283" s="24" t="s">
        <v>154</v>
      </c>
      <c r="C283" s="24" t="s">
        <v>140</v>
      </c>
      <c r="D283" s="24"/>
      <c r="E283" s="24"/>
      <c r="F283" s="21">
        <f>F284+F309+F313+F327+F331+F334+F336</f>
        <v>128606.85</v>
      </c>
      <c r="G283" s="6"/>
    </row>
    <row r="284" spans="1:7" ht="76.5" customHeight="1" x14ac:dyDescent="0.25">
      <c r="A284" s="30" t="s">
        <v>280</v>
      </c>
      <c r="B284" s="24" t="s">
        <v>154</v>
      </c>
      <c r="C284" s="24" t="s">
        <v>140</v>
      </c>
      <c r="D284" s="24" t="s">
        <v>36</v>
      </c>
      <c r="E284" s="24"/>
      <c r="F284" s="21">
        <f>F317+F286+F288+F320+F290+F293+F297+F322+F324+F301+F303+F307</f>
        <v>123283.84</v>
      </c>
      <c r="G284" s="6"/>
    </row>
    <row r="285" spans="1:7" ht="76.5" customHeight="1" x14ac:dyDescent="0.25">
      <c r="A285" s="30" t="s">
        <v>332</v>
      </c>
      <c r="B285" s="24" t="s">
        <v>154</v>
      </c>
      <c r="C285" s="24" t="s">
        <v>140</v>
      </c>
      <c r="D285" s="24" t="s">
        <v>108</v>
      </c>
      <c r="E285" s="24"/>
      <c r="F285" s="21">
        <f>F286+F288</f>
        <v>33576.93</v>
      </c>
      <c r="G285" s="6"/>
    </row>
    <row r="286" spans="1:7" ht="60" customHeight="1" x14ac:dyDescent="0.25">
      <c r="A286" s="30" t="s">
        <v>225</v>
      </c>
      <c r="B286" s="24" t="s">
        <v>154</v>
      </c>
      <c r="C286" s="24" t="s">
        <v>140</v>
      </c>
      <c r="D286" s="24" t="s">
        <v>331</v>
      </c>
      <c r="E286" s="24"/>
      <c r="F286" s="21">
        <f>F287</f>
        <v>54</v>
      </c>
      <c r="G286" s="6"/>
    </row>
    <row r="287" spans="1:7" ht="76.5" customHeight="1" x14ac:dyDescent="0.25">
      <c r="A287" s="30" t="s">
        <v>59</v>
      </c>
      <c r="B287" s="24" t="s">
        <v>154</v>
      </c>
      <c r="C287" s="24" t="s">
        <v>140</v>
      </c>
      <c r="D287" s="24" t="s">
        <v>331</v>
      </c>
      <c r="E287" s="24" t="s">
        <v>162</v>
      </c>
      <c r="F287" s="21">
        <v>54</v>
      </c>
      <c r="G287" s="6"/>
    </row>
    <row r="288" spans="1:7" ht="76.5" customHeight="1" x14ac:dyDescent="0.25">
      <c r="A288" s="30" t="s">
        <v>155</v>
      </c>
      <c r="B288" s="24" t="s">
        <v>154</v>
      </c>
      <c r="C288" s="24" t="s">
        <v>140</v>
      </c>
      <c r="D288" s="24" t="s">
        <v>109</v>
      </c>
      <c r="E288" s="24"/>
      <c r="F288" s="21">
        <f>F289</f>
        <v>33522.93</v>
      </c>
      <c r="G288" s="6"/>
    </row>
    <row r="289" spans="1:7" ht="76.5" customHeight="1" x14ac:dyDescent="0.25">
      <c r="A289" s="30" t="s">
        <v>59</v>
      </c>
      <c r="B289" s="24" t="s">
        <v>154</v>
      </c>
      <c r="C289" s="24" t="s">
        <v>140</v>
      </c>
      <c r="D289" s="24" t="s">
        <v>109</v>
      </c>
      <c r="E289" s="24" t="s">
        <v>162</v>
      </c>
      <c r="F289" s="21">
        <v>33522.93</v>
      </c>
      <c r="G289" s="6"/>
    </row>
    <row r="290" spans="1:7" ht="80.25" customHeight="1" x14ac:dyDescent="0.25">
      <c r="A290" s="30" t="s">
        <v>281</v>
      </c>
      <c r="B290" s="24" t="s">
        <v>154</v>
      </c>
      <c r="C290" s="24" t="s">
        <v>140</v>
      </c>
      <c r="D290" s="24" t="s">
        <v>96</v>
      </c>
      <c r="E290" s="24"/>
      <c r="F290" s="21">
        <f>F291</f>
        <v>73066.009999999995</v>
      </c>
      <c r="G290" s="10"/>
    </row>
    <row r="291" spans="1:7" ht="41.25" customHeight="1" x14ac:dyDescent="0.25">
      <c r="A291" s="30" t="s">
        <v>97</v>
      </c>
      <c r="B291" s="24" t="s">
        <v>154</v>
      </c>
      <c r="C291" s="24" t="s">
        <v>140</v>
      </c>
      <c r="D291" s="24" t="s">
        <v>98</v>
      </c>
      <c r="E291" s="24"/>
      <c r="F291" s="21">
        <f>F292</f>
        <v>73066.009999999995</v>
      </c>
      <c r="G291" s="6"/>
    </row>
    <row r="292" spans="1:7" ht="74.25" customHeight="1" x14ac:dyDescent="0.25">
      <c r="A292" s="30" t="s">
        <v>59</v>
      </c>
      <c r="B292" s="24" t="s">
        <v>154</v>
      </c>
      <c r="C292" s="24" t="s">
        <v>140</v>
      </c>
      <c r="D292" s="24" t="s">
        <v>98</v>
      </c>
      <c r="E292" s="24">
        <v>600</v>
      </c>
      <c r="F292" s="21">
        <v>73066.009999999995</v>
      </c>
      <c r="G292" s="6"/>
    </row>
    <row r="293" spans="1:7" ht="64.5" customHeight="1" x14ac:dyDescent="0.25">
      <c r="A293" s="30" t="s">
        <v>99</v>
      </c>
      <c r="B293" s="24" t="s">
        <v>154</v>
      </c>
      <c r="C293" s="24" t="s">
        <v>140</v>
      </c>
      <c r="D293" s="24" t="s">
        <v>100</v>
      </c>
      <c r="E293" s="24"/>
      <c r="F293" s="21">
        <f>F294</f>
        <v>7793.84</v>
      </c>
      <c r="G293" s="6"/>
    </row>
    <row r="294" spans="1:7" ht="30.75" customHeight="1" x14ac:dyDescent="0.25">
      <c r="A294" s="30" t="s">
        <v>156</v>
      </c>
      <c r="B294" s="24" t="s">
        <v>154</v>
      </c>
      <c r="C294" s="24" t="s">
        <v>140</v>
      </c>
      <c r="D294" s="24" t="s">
        <v>101</v>
      </c>
      <c r="E294" s="24"/>
      <c r="F294" s="21">
        <f>F296+F295</f>
        <v>7793.84</v>
      </c>
      <c r="G294" s="6"/>
    </row>
    <row r="295" spans="1:7" ht="96" customHeight="1" x14ac:dyDescent="0.25">
      <c r="A295" s="30" t="s">
        <v>91</v>
      </c>
      <c r="B295" s="24" t="s">
        <v>154</v>
      </c>
      <c r="C295" s="24" t="s">
        <v>140</v>
      </c>
      <c r="D295" s="24" t="s">
        <v>101</v>
      </c>
      <c r="E295" s="24" t="s">
        <v>164</v>
      </c>
      <c r="F295" s="21">
        <v>63.6</v>
      </c>
      <c r="G295" s="6"/>
    </row>
    <row r="296" spans="1:7" ht="54" customHeight="1" x14ac:dyDescent="0.25">
      <c r="A296" s="30" t="s">
        <v>49</v>
      </c>
      <c r="B296" s="24" t="s">
        <v>154</v>
      </c>
      <c r="C296" s="24" t="s">
        <v>140</v>
      </c>
      <c r="D296" s="24" t="s">
        <v>101</v>
      </c>
      <c r="E296" s="24">
        <v>200</v>
      </c>
      <c r="F296" s="21">
        <v>7730.24</v>
      </c>
      <c r="G296" s="6"/>
    </row>
    <row r="297" spans="1:7" ht="54" customHeight="1" x14ac:dyDescent="0.25">
      <c r="A297" s="30" t="s">
        <v>334</v>
      </c>
      <c r="B297" s="24" t="s">
        <v>154</v>
      </c>
      <c r="C297" s="24" t="s">
        <v>140</v>
      </c>
      <c r="D297" s="24" t="s">
        <v>333</v>
      </c>
      <c r="E297" s="24"/>
      <c r="F297" s="21">
        <f>F298</f>
        <v>150</v>
      </c>
      <c r="G297" s="6"/>
    </row>
    <row r="298" spans="1:7" ht="54" customHeight="1" x14ac:dyDescent="0.25">
      <c r="A298" s="30" t="s">
        <v>222</v>
      </c>
      <c r="B298" s="24" t="s">
        <v>154</v>
      </c>
      <c r="C298" s="24" t="s">
        <v>140</v>
      </c>
      <c r="D298" s="24" t="s">
        <v>264</v>
      </c>
      <c r="E298" s="24"/>
      <c r="F298" s="21">
        <f>F299</f>
        <v>150</v>
      </c>
      <c r="G298" s="6"/>
    </row>
    <row r="299" spans="1:7" ht="54" customHeight="1" x14ac:dyDescent="0.25">
      <c r="A299" s="30" t="s">
        <v>59</v>
      </c>
      <c r="B299" s="24" t="s">
        <v>154</v>
      </c>
      <c r="C299" s="24" t="s">
        <v>140</v>
      </c>
      <c r="D299" s="24" t="s">
        <v>264</v>
      </c>
      <c r="E299" s="24" t="s">
        <v>162</v>
      </c>
      <c r="F299" s="21">
        <v>150</v>
      </c>
      <c r="G299" s="6"/>
    </row>
    <row r="300" spans="1:7" ht="96" customHeight="1" x14ac:dyDescent="0.25">
      <c r="A300" s="30" t="s">
        <v>337</v>
      </c>
      <c r="B300" s="24" t="s">
        <v>154</v>
      </c>
      <c r="C300" s="24" t="s">
        <v>140</v>
      </c>
      <c r="D300" s="24" t="s">
        <v>335</v>
      </c>
      <c r="E300" s="24"/>
      <c r="F300" s="21">
        <f>F301+F303</f>
        <v>994.03</v>
      </c>
      <c r="G300" s="6"/>
    </row>
    <row r="301" spans="1:7" ht="54" customHeight="1" x14ac:dyDescent="0.25">
      <c r="A301" s="30" t="s">
        <v>338</v>
      </c>
      <c r="B301" s="24" t="s">
        <v>154</v>
      </c>
      <c r="C301" s="24" t="s">
        <v>140</v>
      </c>
      <c r="D301" s="24" t="s">
        <v>336</v>
      </c>
      <c r="E301" s="24"/>
      <c r="F301" s="21">
        <f>F302</f>
        <v>494.03</v>
      </c>
      <c r="G301" s="6"/>
    </row>
    <row r="302" spans="1:7" ht="54" customHeight="1" x14ac:dyDescent="0.25">
      <c r="A302" s="30" t="s">
        <v>59</v>
      </c>
      <c r="B302" s="24" t="s">
        <v>154</v>
      </c>
      <c r="C302" s="24" t="s">
        <v>140</v>
      </c>
      <c r="D302" s="24" t="s">
        <v>336</v>
      </c>
      <c r="E302" s="24" t="s">
        <v>162</v>
      </c>
      <c r="F302" s="21">
        <v>494.03</v>
      </c>
      <c r="G302" s="6"/>
    </row>
    <row r="303" spans="1:7" ht="54" customHeight="1" x14ac:dyDescent="0.25">
      <c r="A303" s="30" t="s">
        <v>338</v>
      </c>
      <c r="B303" s="24" t="s">
        <v>154</v>
      </c>
      <c r="C303" s="24" t="s">
        <v>140</v>
      </c>
      <c r="D303" s="24" t="s">
        <v>341</v>
      </c>
      <c r="E303" s="24"/>
      <c r="F303" s="21">
        <f>F304+F305+F306</f>
        <v>500</v>
      </c>
      <c r="G303" s="6"/>
    </row>
    <row r="304" spans="1:7" ht="93.75" customHeight="1" x14ac:dyDescent="0.25">
      <c r="A304" s="30" t="s">
        <v>91</v>
      </c>
      <c r="B304" s="24" t="s">
        <v>154</v>
      </c>
      <c r="C304" s="24" t="s">
        <v>140</v>
      </c>
      <c r="D304" s="24" t="s">
        <v>341</v>
      </c>
      <c r="E304" s="24" t="s">
        <v>164</v>
      </c>
      <c r="F304" s="21">
        <v>46.6</v>
      </c>
      <c r="G304" s="6"/>
    </row>
    <row r="305" spans="1:7" ht="54" customHeight="1" x14ac:dyDescent="0.25">
      <c r="A305" s="30" t="s">
        <v>49</v>
      </c>
      <c r="B305" s="24" t="s">
        <v>154</v>
      </c>
      <c r="C305" s="24" t="s">
        <v>140</v>
      </c>
      <c r="D305" s="24" t="s">
        <v>341</v>
      </c>
      <c r="E305" s="24" t="s">
        <v>165</v>
      </c>
      <c r="F305" s="21">
        <v>153.4</v>
      </c>
      <c r="G305" s="6"/>
    </row>
    <row r="306" spans="1:7" ht="54" customHeight="1" x14ac:dyDescent="0.25">
      <c r="A306" s="30" t="s">
        <v>126</v>
      </c>
      <c r="B306" s="24" t="s">
        <v>154</v>
      </c>
      <c r="C306" s="24" t="s">
        <v>140</v>
      </c>
      <c r="D306" s="24" t="s">
        <v>341</v>
      </c>
      <c r="E306" s="24" t="s">
        <v>178</v>
      </c>
      <c r="F306" s="21">
        <v>300</v>
      </c>
      <c r="G306" s="6"/>
    </row>
    <row r="307" spans="1:7" ht="54" customHeight="1" x14ac:dyDescent="0.25">
      <c r="A307" s="30" t="s">
        <v>339</v>
      </c>
      <c r="B307" s="24" t="s">
        <v>154</v>
      </c>
      <c r="C307" s="24" t="s">
        <v>140</v>
      </c>
      <c r="D307" s="24" t="s">
        <v>340</v>
      </c>
      <c r="E307" s="24"/>
      <c r="F307" s="21">
        <f>F308</f>
        <v>300</v>
      </c>
      <c r="G307" s="6"/>
    </row>
    <row r="308" spans="1:7" ht="54" customHeight="1" x14ac:dyDescent="0.25">
      <c r="A308" s="30" t="s">
        <v>59</v>
      </c>
      <c r="B308" s="24" t="s">
        <v>154</v>
      </c>
      <c r="C308" s="24" t="s">
        <v>140</v>
      </c>
      <c r="D308" s="24" t="s">
        <v>340</v>
      </c>
      <c r="E308" s="24" t="s">
        <v>162</v>
      </c>
      <c r="F308" s="21">
        <v>300</v>
      </c>
      <c r="G308" s="6"/>
    </row>
    <row r="309" spans="1:7" ht="76.900000000000006" customHeight="1" x14ac:dyDescent="0.25">
      <c r="A309" s="30" t="s">
        <v>270</v>
      </c>
      <c r="B309" s="24" t="s">
        <v>154</v>
      </c>
      <c r="C309" s="24" t="s">
        <v>140</v>
      </c>
      <c r="D309" s="24" t="s">
        <v>228</v>
      </c>
      <c r="E309" s="24"/>
      <c r="F309" s="21">
        <f>F310</f>
        <v>363.22</v>
      </c>
      <c r="G309" s="6"/>
    </row>
    <row r="310" spans="1:7" ht="82.9" customHeight="1" x14ac:dyDescent="0.25">
      <c r="A310" s="30" t="s">
        <v>227</v>
      </c>
      <c r="B310" s="24" t="s">
        <v>154</v>
      </c>
      <c r="C310" s="24" t="s">
        <v>140</v>
      </c>
      <c r="D310" s="24" t="s">
        <v>229</v>
      </c>
      <c r="E310" s="24"/>
      <c r="F310" s="21">
        <f>F311</f>
        <v>363.22</v>
      </c>
      <c r="G310" s="6"/>
    </row>
    <row r="311" spans="1:7" ht="54" customHeight="1" x14ac:dyDescent="0.25">
      <c r="A311" s="30" t="s">
        <v>102</v>
      </c>
      <c r="B311" s="24" t="s">
        <v>154</v>
      </c>
      <c r="C311" s="24" t="s">
        <v>140</v>
      </c>
      <c r="D311" s="24" t="s">
        <v>226</v>
      </c>
      <c r="E311" s="24"/>
      <c r="F311" s="21">
        <f>F312</f>
        <v>363.22</v>
      </c>
      <c r="G311" s="6"/>
    </row>
    <row r="312" spans="1:7" ht="54" customHeight="1" x14ac:dyDescent="0.25">
      <c r="A312" s="30" t="s">
        <v>49</v>
      </c>
      <c r="B312" s="24" t="s">
        <v>154</v>
      </c>
      <c r="C312" s="24" t="s">
        <v>140</v>
      </c>
      <c r="D312" s="24" t="s">
        <v>226</v>
      </c>
      <c r="E312" s="24" t="s">
        <v>165</v>
      </c>
      <c r="F312" s="21">
        <v>363.22</v>
      </c>
      <c r="G312" s="6"/>
    </row>
    <row r="313" spans="1:7" ht="96" customHeight="1" x14ac:dyDescent="0.25">
      <c r="A313" s="30" t="s">
        <v>271</v>
      </c>
      <c r="B313" s="24" t="s">
        <v>154</v>
      </c>
      <c r="C313" s="24" t="s">
        <v>140</v>
      </c>
      <c r="D313" s="24" t="s">
        <v>328</v>
      </c>
      <c r="E313" s="24"/>
      <c r="F313" s="21">
        <f>F314</f>
        <v>60</v>
      </c>
      <c r="G313" s="6"/>
    </row>
    <row r="314" spans="1:7" ht="60.75" customHeight="1" x14ac:dyDescent="0.25">
      <c r="A314" s="30" t="s">
        <v>103</v>
      </c>
      <c r="B314" s="24" t="s">
        <v>154</v>
      </c>
      <c r="C314" s="24" t="s">
        <v>140</v>
      </c>
      <c r="D314" s="24" t="s">
        <v>329</v>
      </c>
      <c r="E314" s="24"/>
      <c r="F314" s="21">
        <f>F315</f>
        <v>60</v>
      </c>
      <c r="G314" s="6"/>
    </row>
    <row r="315" spans="1:7" ht="48.75" customHeight="1" x14ac:dyDescent="0.25">
      <c r="A315" s="30" t="s">
        <v>102</v>
      </c>
      <c r="B315" s="24" t="s">
        <v>154</v>
      </c>
      <c r="C315" s="24" t="s">
        <v>140</v>
      </c>
      <c r="D315" s="24" t="s">
        <v>330</v>
      </c>
      <c r="E315" s="24"/>
      <c r="F315" s="21">
        <f>F316</f>
        <v>60</v>
      </c>
      <c r="G315" s="6"/>
    </row>
    <row r="316" spans="1:7" ht="48" customHeight="1" x14ac:dyDescent="0.25">
      <c r="A316" s="30" t="s">
        <v>49</v>
      </c>
      <c r="B316" s="24" t="s">
        <v>154</v>
      </c>
      <c r="C316" s="24" t="s">
        <v>140</v>
      </c>
      <c r="D316" s="24" t="s">
        <v>330</v>
      </c>
      <c r="E316" s="24">
        <v>200</v>
      </c>
      <c r="F316" s="21">
        <v>60</v>
      </c>
      <c r="G316" s="6"/>
    </row>
    <row r="317" spans="1:7" ht="48" customHeight="1" x14ac:dyDescent="0.25">
      <c r="A317" s="30" t="s">
        <v>104</v>
      </c>
      <c r="B317" s="24" t="s">
        <v>154</v>
      </c>
      <c r="C317" s="24" t="s">
        <v>140</v>
      </c>
      <c r="D317" s="24" t="s">
        <v>105</v>
      </c>
      <c r="E317" s="24"/>
      <c r="F317" s="21">
        <f>F318</f>
        <v>7177.23</v>
      </c>
      <c r="G317" s="6"/>
    </row>
    <row r="318" spans="1:7" ht="30.75" customHeight="1" x14ac:dyDescent="0.25">
      <c r="A318" s="30" t="s">
        <v>106</v>
      </c>
      <c r="B318" s="24" t="s">
        <v>154</v>
      </c>
      <c r="C318" s="22" t="s">
        <v>140</v>
      </c>
      <c r="D318" s="22" t="s">
        <v>107</v>
      </c>
      <c r="E318" s="22"/>
      <c r="F318" s="21">
        <f>F319</f>
        <v>7177.23</v>
      </c>
      <c r="G318" s="6"/>
    </row>
    <row r="319" spans="1:7" ht="76.5" customHeight="1" x14ac:dyDescent="0.25">
      <c r="A319" s="30" t="s">
        <v>59</v>
      </c>
      <c r="B319" s="24" t="s">
        <v>154</v>
      </c>
      <c r="C319" s="24" t="s">
        <v>140</v>
      </c>
      <c r="D319" s="24" t="s">
        <v>107</v>
      </c>
      <c r="E319" s="24">
        <v>600</v>
      </c>
      <c r="F319" s="21">
        <v>7177.23</v>
      </c>
      <c r="G319" s="6"/>
    </row>
    <row r="320" spans="1:7" ht="68.45" customHeight="1" x14ac:dyDescent="0.25">
      <c r="A320" s="30" t="s">
        <v>282</v>
      </c>
      <c r="B320" s="24" t="s">
        <v>154</v>
      </c>
      <c r="C320" s="24" t="s">
        <v>140</v>
      </c>
      <c r="D320" s="24" t="s">
        <v>342</v>
      </c>
      <c r="E320" s="24"/>
      <c r="F320" s="21">
        <f>F321</f>
        <v>25.8</v>
      </c>
      <c r="G320" s="6"/>
    </row>
    <row r="321" spans="1:7" ht="57" customHeight="1" x14ac:dyDescent="0.25">
      <c r="A321" s="30" t="s">
        <v>59</v>
      </c>
      <c r="B321" s="24" t="s">
        <v>154</v>
      </c>
      <c r="C321" s="24" t="s">
        <v>140</v>
      </c>
      <c r="D321" s="24" t="s">
        <v>342</v>
      </c>
      <c r="E321" s="24" t="s">
        <v>162</v>
      </c>
      <c r="F321" s="21">
        <v>25.8</v>
      </c>
      <c r="G321" s="6"/>
    </row>
    <row r="322" spans="1:7" ht="74.25" customHeight="1" x14ac:dyDescent="0.25">
      <c r="A322" s="30" t="s">
        <v>223</v>
      </c>
      <c r="B322" s="24" t="s">
        <v>154</v>
      </c>
      <c r="C322" s="24" t="s">
        <v>140</v>
      </c>
      <c r="D322" s="24" t="s">
        <v>343</v>
      </c>
      <c r="E322" s="24"/>
      <c r="F322" s="21">
        <f>F323</f>
        <v>100</v>
      </c>
      <c r="G322" s="6"/>
    </row>
    <row r="323" spans="1:7" ht="74.25" customHeight="1" x14ac:dyDescent="0.25">
      <c r="A323" s="30" t="s">
        <v>59</v>
      </c>
      <c r="B323" s="24" t="s">
        <v>154</v>
      </c>
      <c r="C323" s="24" t="s">
        <v>140</v>
      </c>
      <c r="D323" s="24" t="s">
        <v>343</v>
      </c>
      <c r="E323" s="24" t="s">
        <v>162</v>
      </c>
      <c r="F323" s="21">
        <v>100</v>
      </c>
      <c r="G323" s="6"/>
    </row>
    <row r="324" spans="1:7" ht="74.25" customHeight="1" x14ac:dyDescent="0.25">
      <c r="A324" s="30" t="s">
        <v>224</v>
      </c>
      <c r="B324" s="24" t="s">
        <v>154</v>
      </c>
      <c r="C324" s="24" t="s">
        <v>140</v>
      </c>
      <c r="D324" s="24" t="s">
        <v>344</v>
      </c>
      <c r="E324" s="24"/>
      <c r="F324" s="21">
        <f>F325</f>
        <v>100</v>
      </c>
      <c r="G324" s="6"/>
    </row>
    <row r="325" spans="1:7" ht="74.25" customHeight="1" x14ac:dyDescent="0.25">
      <c r="A325" s="30" t="s">
        <v>59</v>
      </c>
      <c r="B325" s="24" t="s">
        <v>154</v>
      </c>
      <c r="C325" s="24" t="s">
        <v>140</v>
      </c>
      <c r="D325" s="24" t="s">
        <v>344</v>
      </c>
      <c r="E325" s="24" t="s">
        <v>162</v>
      </c>
      <c r="F325" s="21">
        <v>100</v>
      </c>
      <c r="G325" s="6"/>
    </row>
    <row r="326" spans="1:7" ht="74.25" customHeight="1" x14ac:dyDescent="0.25">
      <c r="A326" s="36" t="s">
        <v>380</v>
      </c>
      <c r="B326" s="24" t="s">
        <v>154</v>
      </c>
      <c r="C326" s="24" t="s">
        <v>140</v>
      </c>
      <c r="D326" s="24" t="s">
        <v>381</v>
      </c>
      <c r="E326" s="24"/>
      <c r="F326" s="21">
        <v>185</v>
      </c>
      <c r="G326" s="6"/>
    </row>
    <row r="327" spans="1:7" ht="74.25" customHeight="1" x14ac:dyDescent="0.25">
      <c r="A327" s="30" t="s">
        <v>102</v>
      </c>
      <c r="B327" s="24" t="s">
        <v>154</v>
      </c>
      <c r="C327" s="24" t="s">
        <v>140</v>
      </c>
      <c r="D327" s="24" t="s">
        <v>314</v>
      </c>
      <c r="E327" s="24"/>
      <c r="F327" s="21">
        <f>F328+F329</f>
        <v>185</v>
      </c>
      <c r="G327" s="6"/>
    </row>
    <row r="328" spans="1:7" ht="74.25" customHeight="1" x14ac:dyDescent="0.25">
      <c r="A328" s="30" t="s">
        <v>49</v>
      </c>
      <c r="B328" s="24" t="s">
        <v>154</v>
      </c>
      <c r="C328" s="24" t="s">
        <v>140</v>
      </c>
      <c r="D328" s="24" t="s">
        <v>314</v>
      </c>
      <c r="E328" s="24" t="s">
        <v>165</v>
      </c>
      <c r="F328" s="21">
        <v>164.97</v>
      </c>
      <c r="G328" s="6"/>
    </row>
    <row r="329" spans="1:7" ht="74.25" customHeight="1" x14ac:dyDescent="0.25">
      <c r="A329" s="30" t="s">
        <v>59</v>
      </c>
      <c r="B329" s="24" t="s">
        <v>154</v>
      </c>
      <c r="C329" s="24" t="s">
        <v>140</v>
      </c>
      <c r="D329" s="24" t="s">
        <v>314</v>
      </c>
      <c r="E329" s="24" t="s">
        <v>162</v>
      </c>
      <c r="F329" s="21">
        <v>20.03</v>
      </c>
      <c r="G329" s="6"/>
    </row>
    <row r="330" spans="1:7" ht="74.25" customHeight="1" x14ac:dyDescent="0.25">
      <c r="A330" s="30" t="s">
        <v>384</v>
      </c>
      <c r="B330" s="24" t="s">
        <v>154</v>
      </c>
      <c r="C330" s="24" t="s">
        <v>140</v>
      </c>
      <c r="D330" s="24" t="s">
        <v>383</v>
      </c>
      <c r="E330" s="24"/>
      <c r="F330" s="21">
        <v>75</v>
      </c>
      <c r="G330" s="6"/>
    </row>
    <row r="331" spans="1:7" ht="74.25" customHeight="1" x14ac:dyDescent="0.25">
      <c r="A331" s="30" t="s">
        <v>102</v>
      </c>
      <c r="B331" s="24" t="s">
        <v>154</v>
      </c>
      <c r="C331" s="24" t="s">
        <v>140</v>
      </c>
      <c r="D331" s="24" t="s">
        <v>207</v>
      </c>
      <c r="E331" s="24"/>
      <c r="F331" s="21">
        <f>F332</f>
        <v>75</v>
      </c>
      <c r="G331" s="6"/>
    </row>
    <row r="332" spans="1:7" ht="74.25" customHeight="1" x14ac:dyDescent="0.25">
      <c r="A332" s="30" t="s">
        <v>49</v>
      </c>
      <c r="B332" s="24" t="s">
        <v>154</v>
      </c>
      <c r="C332" s="24" t="s">
        <v>140</v>
      </c>
      <c r="D332" s="24" t="s">
        <v>207</v>
      </c>
      <c r="E332" s="24" t="s">
        <v>165</v>
      </c>
      <c r="F332" s="21">
        <v>75</v>
      </c>
      <c r="G332" s="6"/>
    </row>
    <row r="333" spans="1:7" ht="52.15" customHeight="1" x14ac:dyDescent="0.25">
      <c r="A333" s="30" t="s">
        <v>10</v>
      </c>
      <c r="B333" s="24" t="s">
        <v>154</v>
      </c>
      <c r="C333" s="24" t="s">
        <v>140</v>
      </c>
      <c r="D333" s="24" t="s">
        <v>11</v>
      </c>
      <c r="E333" s="24"/>
      <c r="F333" s="21">
        <f>F334+F336</f>
        <v>4639.79</v>
      </c>
      <c r="G333" s="6"/>
    </row>
    <row r="334" spans="1:7" ht="97.5" customHeight="1" x14ac:dyDescent="0.25">
      <c r="A334" s="30" t="s">
        <v>159</v>
      </c>
      <c r="B334" s="24" t="s">
        <v>154</v>
      </c>
      <c r="C334" s="24" t="s">
        <v>140</v>
      </c>
      <c r="D334" s="24" t="s">
        <v>177</v>
      </c>
      <c r="E334" s="24"/>
      <c r="F334" s="21">
        <f>F335</f>
        <v>3402.72</v>
      </c>
      <c r="G334" s="6"/>
    </row>
    <row r="335" spans="1:7" ht="45" customHeight="1" x14ac:dyDescent="0.25">
      <c r="A335" s="30" t="s">
        <v>32</v>
      </c>
      <c r="B335" s="24" t="s">
        <v>154</v>
      </c>
      <c r="C335" s="24" t="s">
        <v>140</v>
      </c>
      <c r="D335" s="24" t="s">
        <v>177</v>
      </c>
      <c r="E335" s="24" t="s">
        <v>158</v>
      </c>
      <c r="F335" s="21">
        <v>3402.72</v>
      </c>
      <c r="G335" s="6"/>
    </row>
    <row r="336" spans="1:7" ht="60" customHeight="1" x14ac:dyDescent="0.25">
      <c r="A336" s="30" t="s">
        <v>215</v>
      </c>
      <c r="B336" s="24" t="s">
        <v>154</v>
      </c>
      <c r="C336" s="24" t="s">
        <v>140</v>
      </c>
      <c r="D336" s="24" t="s">
        <v>327</v>
      </c>
      <c r="E336" s="24"/>
      <c r="F336" s="21">
        <f>F337</f>
        <v>1237.07</v>
      </c>
      <c r="G336" s="6"/>
    </row>
    <row r="337" spans="1:7" ht="45" customHeight="1" x14ac:dyDescent="0.25">
      <c r="A337" s="30" t="s">
        <v>32</v>
      </c>
      <c r="B337" s="24" t="s">
        <v>154</v>
      </c>
      <c r="C337" s="24" t="s">
        <v>140</v>
      </c>
      <c r="D337" s="24" t="s">
        <v>327</v>
      </c>
      <c r="E337" s="24" t="s">
        <v>158</v>
      </c>
      <c r="F337" s="21">
        <v>1237.07</v>
      </c>
      <c r="G337" s="6"/>
    </row>
    <row r="338" spans="1:7" ht="46.5" customHeight="1" x14ac:dyDescent="0.25">
      <c r="A338" s="31" t="s">
        <v>110</v>
      </c>
      <c r="B338" s="8" t="s">
        <v>154</v>
      </c>
      <c r="C338" s="8" t="s">
        <v>143</v>
      </c>
      <c r="D338" s="8"/>
      <c r="E338" s="8"/>
      <c r="F338" s="21">
        <f>F339</f>
        <v>3448.86</v>
      </c>
      <c r="G338" s="6"/>
    </row>
    <row r="339" spans="1:7" ht="60" customHeight="1" x14ac:dyDescent="0.25">
      <c r="A339" s="31" t="s">
        <v>272</v>
      </c>
      <c r="B339" s="8" t="s">
        <v>154</v>
      </c>
      <c r="C339" s="8" t="s">
        <v>143</v>
      </c>
      <c r="D339" s="8" t="s">
        <v>111</v>
      </c>
      <c r="E339" s="8"/>
      <c r="F339" s="19">
        <f>F340</f>
        <v>3448.86</v>
      </c>
      <c r="G339" s="6"/>
    </row>
    <row r="340" spans="1:7" ht="38.25" customHeight="1" x14ac:dyDescent="0.25">
      <c r="A340" s="31" t="s">
        <v>112</v>
      </c>
      <c r="B340" s="8" t="s">
        <v>154</v>
      </c>
      <c r="C340" s="8" t="s">
        <v>143</v>
      </c>
      <c r="D340" s="8" t="s">
        <v>113</v>
      </c>
      <c r="E340" s="8"/>
      <c r="F340" s="19">
        <f>F341+F342+F343</f>
        <v>3448.86</v>
      </c>
      <c r="G340" s="6"/>
    </row>
    <row r="341" spans="1:7" ht="110.25" customHeight="1" x14ac:dyDescent="0.25">
      <c r="A341" s="31" t="s">
        <v>14</v>
      </c>
      <c r="B341" s="8" t="s">
        <v>154</v>
      </c>
      <c r="C341" s="8" t="s">
        <v>143</v>
      </c>
      <c r="D341" s="8" t="s">
        <v>113</v>
      </c>
      <c r="E341" s="8">
        <v>100</v>
      </c>
      <c r="F341" s="19">
        <v>2011.66</v>
      </c>
      <c r="G341" s="6"/>
    </row>
    <row r="342" spans="1:7" ht="60" customHeight="1" x14ac:dyDescent="0.25">
      <c r="A342" s="31" t="s">
        <v>17</v>
      </c>
      <c r="B342" s="8" t="s">
        <v>154</v>
      </c>
      <c r="C342" s="8" t="s">
        <v>143</v>
      </c>
      <c r="D342" s="8" t="s">
        <v>113</v>
      </c>
      <c r="E342" s="8">
        <v>200</v>
      </c>
      <c r="F342" s="19">
        <v>1419.92</v>
      </c>
      <c r="G342" s="6"/>
    </row>
    <row r="343" spans="1:7" ht="36" customHeight="1" x14ac:dyDescent="0.25">
      <c r="A343" s="31" t="s">
        <v>18</v>
      </c>
      <c r="B343" s="8" t="s">
        <v>154</v>
      </c>
      <c r="C343" s="8" t="s">
        <v>143</v>
      </c>
      <c r="D343" s="8" t="s">
        <v>113</v>
      </c>
      <c r="E343" s="8">
        <v>800</v>
      </c>
      <c r="F343" s="19">
        <v>17.28</v>
      </c>
      <c r="G343" s="6"/>
    </row>
    <row r="344" spans="1:7" ht="36" customHeight="1" x14ac:dyDescent="0.25">
      <c r="A344" s="38" t="s">
        <v>114</v>
      </c>
      <c r="B344" s="24" t="s">
        <v>148</v>
      </c>
      <c r="C344" s="24" t="s">
        <v>385</v>
      </c>
      <c r="D344" s="29"/>
      <c r="E344" s="29"/>
      <c r="F344" s="21">
        <f>F345</f>
        <v>798.4</v>
      </c>
      <c r="G344" s="6"/>
    </row>
    <row r="345" spans="1:7" ht="48.75" customHeight="1" x14ac:dyDescent="0.25">
      <c r="A345" s="30" t="s">
        <v>115</v>
      </c>
      <c r="B345" s="24" t="s">
        <v>148</v>
      </c>
      <c r="C345" s="24" t="s">
        <v>153</v>
      </c>
      <c r="D345" s="24"/>
      <c r="E345" s="24"/>
      <c r="F345" s="21">
        <f>F346</f>
        <v>798.4</v>
      </c>
      <c r="G345" s="6"/>
    </row>
    <row r="346" spans="1:7" ht="58.5" customHeight="1" x14ac:dyDescent="0.25">
      <c r="A346" s="31" t="s">
        <v>269</v>
      </c>
      <c r="B346" s="8" t="s">
        <v>148</v>
      </c>
      <c r="C346" s="8" t="s">
        <v>153</v>
      </c>
      <c r="D346" s="8" t="s">
        <v>116</v>
      </c>
      <c r="E346" s="8"/>
      <c r="F346" s="19">
        <f>F347</f>
        <v>798.4</v>
      </c>
      <c r="G346" s="6"/>
    </row>
    <row r="347" spans="1:7" ht="217.15" customHeight="1" x14ac:dyDescent="0.25">
      <c r="A347" s="31" t="s">
        <v>117</v>
      </c>
      <c r="B347" s="8" t="s">
        <v>148</v>
      </c>
      <c r="C347" s="8" t="s">
        <v>153</v>
      </c>
      <c r="D347" s="8" t="s">
        <v>118</v>
      </c>
      <c r="E347" s="8"/>
      <c r="F347" s="19">
        <f>F348</f>
        <v>798.4</v>
      </c>
      <c r="G347" s="6"/>
    </row>
    <row r="348" spans="1:7" ht="57" customHeight="1" x14ac:dyDescent="0.25">
      <c r="A348" s="31" t="s">
        <v>17</v>
      </c>
      <c r="B348" s="8" t="s">
        <v>148</v>
      </c>
      <c r="C348" s="8" t="s">
        <v>153</v>
      </c>
      <c r="D348" s="8" t="s">
        <v>118</v>
      </c>
      <c r="E348" s="8">
        <v>200</v>
      </c>
      <c r="F348" s="19">
        <v>798.4</v>
      </c>
      <c r="G348" s="6"/>
    </row>
    <row r="349" spans="1:7" ht="28.5" customHeight="1" x14ac:dyDescent="0.25">
      <c r="A349" s="38" t="s">
        <v>119</v>
      </c>
      <c r="B349" s="22">
        <v>10</v>
      </c>
      <c r="C349" s="22" t="s">
        <v>385</v>
      </c>
      <c r="D349" s="22"/>
      <c r="E349" s="22"/>
      <c r="F349" s="21">
        <f>F350+F358</f>
        <v>44617.760000000002</v>
      </c>
      <c r="G349" s="6"/>
    </row>
    <row r="350" spans="1:7" ht="36" customHeight="1" x14ac:dyDescent="0.25">
      <c r="A350" s="30" t="s">
        <v>120</v>
      </c>
      <c r="B350" s="22">
        <v>10</v>
      </c>
      <c r="C350" s="22" t="s">
        <v>142</v>
      </c>
      <c r="D350" s="22"/>
      <c r="E350" s="22"/>
      <c r="F350" s="21">
        <f>F353+F356+F351</f>
        <v>12585.11</v>
      </c>
      <c r="G350" s="6"/>
    </row>
    <row r="351" spans="1:7" ht="36" customHeight="1" x14ac:dyDescent="0.25">
      <c r="A351" s="30" t="s">
        <v>266</v>
      </c>
      <c r="B351" s="13">
        <v>10</v>
      </c>
      <c r="C351" s="13" t="s">
        <v>142</v>
      </c>
      <c r="D351" s="22" t="s">
        <v>265</v>
      </c>
      <c r="E351" s="22"/>
      <c r="F351" s="21">
        <f>F352</f>
        <v>975</v>
      </c>
      <c r="G351" s="6"/>
    </row>
    <row r="352" spans="1:7" ht="36" customHeight="1" x14ac:dyDescent="0.25">
      <c r="A352" s="30" t="s">
        <v>126</v>
      </c>
      <c r="B352" s="13">
        <v>10</v>
      </c>
      <c r="C352" s="13" t="s">
        <v>142</v>
      </c>
      <c r="D352" s="22" t="s">
        <v>265</v>
      </c>
      <c r="E352" s="22" t="s">
        <v>178</v>
      </c>
      <c r="F352" s="21">
        <v>975</v>
      </c>
      <c r="G352" s="6"/>
    </row>
    <row r="353" spans="1:7" ht="37.5" customHeight="1" x14ac:dyDescent="0.25">
      <c r="A353" s="31" t="s">
        <v>346</v>
      </c>
      <c r="B353" s="13">
        <v>10</v>
      </c>
      <c r="C353" s="13" t="s">
        <v>142</v>
      </c>
      <c r="D353" s="22" t="s">
        <v>345</v>
      </c>
      <c r="E353" s="13"/>
      <c r="F353" s="19">
        <f>F354</f>
        <v>92.45</v>
      </c>
      <c r="G353" s="6"/>
    </row>
    <row r="354" spans="1:7" ht="74.25" customHeight="1" x14ac:dyDescent="0.25">
      <c r="A354" s="31" t="s">
        <v>59</v>
      </c>
      <c r="B354" s="13">
        <v>10</v>
      </c>
      <c r="C354" s="13" t="s">
        <v>142</v>
      </c>
      <c r="D354" s="22" t="s">
        <v>345</v>
      </c>
      <c r="E354" s="13">
        <v>600</v>
      </c>
      <c r="F354" s="19">
        <v>92.45</v>
      </c>
      <c r="G354" s="6"/>
    </row>
    <row r="355" spans="1:7" ht="74.25" customHeight="1" x14ac:dyDescent="0.25">
      <c r="A355" s="31" t="s">
        <v>388</v>
      </c>
      <c r="B355" s="13" t="s">
        <v>171</v>
      </c>
      <c r="C355" s="13" t="s">
        <v>142</v>
      </c>
      <c r="D355" s="22" t="s">
        <v>389</v>
      </c>
      <c r="E355" s="13"/>
      <c r="F355" s="19">
        <f>F356</f>
        <v>11517.66</v>
      </c>
      <c r="G355" s="6"/>
    </row>
    <row r="356" spans="1:7" ht="74.25" customHeight="1" x14ac:dyDescent="0.25">
      <c r="A356" s="31" t="s">
        <v>194</v>
      </c>
      <c r="B356" s="13" t="s">
        <v>171</v>
      </c>
      <c r="C356" s="13" t="s">
        <v>142</v>
      </c>
      <c r="D356" s="13" t="s">
        <v>267</v>
      </c>
      <c r="E356" s="13"/>
      <c r="F356" s="19">
        <f>F357</f>
        <v>11517.66</v>
      </c>
      <c r="G356" s="6"/>
    </row>
    <row r="357" spans="1:7" ht="62.25" customHeight="1" x14ac:dyDescent="0.25">
      <c r="A357" s="31" t="s">
        <v>126</v>
      </c>
      <c r="B357" s="13" t="s">
        <v>171</v>
      </c>
      <c r="C357" s="13" t="s">
        <v>142</v>
      </c>
      <c r="D357" s="13" t="s">
        <v>267</v>
      </c>
      <c r="E357" s="13" t="s">
        <v>178</v>
      </c>
      <c r="F357" s="19">
        <v>11517.66</v>
      </c>
      <c r="G357" s="6"/>
    </row>
    <row r="358" spans="1:7" ht="28.5" customHeight="1" x14ac:dyDescent="0.25">
      <c r="A358" s="31" t="s">
        <v>123</v>
      </c>
      <c r="B358" s="13">
        <v>10</v>
      </c>
      <c r="C358" s="13" t="s">
        <v>143</v>
      </c>
      <c r="D358" s="13"/>
      <c r="E358" s="13"/>
      <c r="F358" s="21">
        <f>F359+F362+F366</f>
        <v>32032.65</v>
      </c>
      <c r="G358" s="6"/>
    </row>
    <row r="359" spans="1:7" ht="62.25" customHeight="1" x14ac:dyDescent="0.25">
      <c r="A359" s="31" t="s">
        <v>348</v>
      </c>
      <c r="B359" s="13">
        <v>10</v>
      </c>
      <c r="C359" s="13" t="s">
        <v>143</v>
      </c>
      <c r="D359" s="13" t="s">
        <v>347</v>
      </c>
      <c r="E359" s="13"/>
      <c r="F359" s="21">
        <f>F360</f>
        <v>8126.75</v>
      </c>
      <c r="G359" s="6"/>
    </row>
    <row r="360" spans="1:7" ht="36.75" customHeight="1" x14ac:dyDescent="0.25">
      <c r="A360" s="31" t="s">
        <v>121</v>
      </c>
      <c r="B360" s="13">
        <v>10</v>
      </c>
      <c r="C360" s="13" t="s">
        <v>143</v>
      </c>
      <c r="D360" s="13" t="s">
        <v>122</v>
      </c>
      <c r="E360" s="13"/>
      <c r="F360" s="21">
        <f>F361</f>
        <v>8126.75</v>
      </c>
      <c r="G360" s="6"/>
    </row>
    <row r="361" spans="1:7" ht="57.75" customHeight="1" x14ac:dyDescent="0.25">
      <c r="A361" s="31" t="s">
        <v>59</v>
      </c>
      <c r="B361" s="13">
        <v>10</v>
      </c>
      <c r="C361" s="13" t="s">
        <v>143</v>
      </c>
      <c r="D361" s="13" t="s">
        <v>122</v>
      </c>
      <c r="E361" s="13" t="s">
        <v>162</v>
      </c>
      <c r="F361" s="21">
        <v>8126.75</v>
      </c>
      <c r="G361" s="6"/>
    </row>
    <row r="362" spans="1:7" ht="57.75" customHeight="1" x14ac:dyDescent="0.25">
      <c r="A362" s="31" t="s">
        <v>350</v>
      </c>
      <c r="B362" s="13">
        <v>10</v>
      </c>
      <c r="C362" s="13" t="s">
        <v>143</v>
      </c>
      <c r="D362" s="13" t="s">
        <v>349</v>
      </c>
      <c r="E362" s="13"/>
      <c r="F362" s="21">
        <f>F363</f>
        <v>13632.3</v>
      </c>
      <c r="G362" s="6"/>
    </row>
    <row r="363" spans="1:7" ht="140.25" customHeight="1" x14ac:dyDescent="0.25">
      <c r="A363" s="31" t="s">
        <v>124</v>
      </c>
      <c r="B363" s="13">
        <v>10</v>
      </c>
      <c r="C363" s="13" t="s">
        <v>143</v>
      </c>
      <c r="D363" s="13" t="s">
        <v>125</v>
      </c>
      <c r="E363" s="13"/>
      <c r="F363" s="19">
        <f>F364+F365</f>
        <v>13632.3</v>
      </c>
      <c r="G363" s="6"/>
    </row>
    <row r="364" spans="1:7" ht="48" customHeight="1" x14ac:dyDescent="0.25">
      <c r="A364" s="31" t="s">
        <v>49</v>
      </c>
      <c r="B364" s="13">
        <v>10</v>
      </c>
      <c r="C364" s="13" t="s">
        <v>143</v>
      </c>
      <c r="D364" s="13" t="s">
        <v>125</v>
      </c>
      <c r="E364" s="13">
        <v>200</v>
      </c>
      <c r="F364" s="19">
        <v>32.81</v>
      </c>
      <c r="G364" s="6"/>
    </row>
    <row r="365" spans="1:7" ht="48" customHeight="1" x14ac:dyDescent="0.25">
      <c r="A365" s="31" t="s">
        <v>126</v>
      </c>
      <c r="B365" s="13">
        <v>10</v>
      </c>
      <c r="C365" s="13" t="s">
        <v>143</v>
      </c>
      <c r="D365" s="13" t="s">
        <v>125</v>
      </c>
      <c r="E365" s="13">
        <v>300</v>
      </c>
      <c r="F365" s="19">
        <v>13599.49</v>
      </c>
      <c r="G365" s="6"/>
    </row>
    <row r="366" spans="1:7" ht="79.5" customHeight="1" x14ac:dyDescent="0.25">
      <c r="A366" s="31" t="s">
        <v>355</v>
      </c>
      <c r="B366" s="13">
        <v>10</v>
      </c>
      <c r="C366" s="13" t="s">
        <v>143</v>
      </c>
      <c r="D366" s="13" t="s">
        <v>351</v>
      </c>
      <c r="E366" s="13"/>
      <c r="F366" s="19">
        <f>F367+F369+F371</f>
        <v>10273.6</v>
      </c>
      <c r="G366" s="6"/>
    </row>
    <row r="367" spans="1:7" ht="48" customHeight="1" x14ac:dyDescent="0.25">
      <c r="A367" s="31" t="s">
        <v>356</v>
      </c>
      <c r="B367" s="13">
        <v>10</v>
      </c>
      <c r="C367" s="13" t="s">
        <v>143</v>
      </c>
      <c r="D367" s="13" t="s">
        <v>352</v>
      </c>
      <c r="E367" s="13"/>
      <c r="F367" s="19">
        <f>F368</f>
        <v>3800.4</v>
      </c>
      <c r="G367" s="6"/>
    </row>
    <row r="368" spans="1:7" ht="48" customHeight="1" x14ac:dyDescent="0.25">
      <c r="A368" s="31" t="s">
        <v>126</v>
      </c>
      <c r="B368" s="13">
        <v>10</v>
      </c>
      <c r="C368" s="13" t="s">
        <v>143</v>
      </c>
      <c r="D368" s="13" t="s">
        <v>352</v>
      </c>
      <c r="E368" s="13" t="s">
        <v>178</v>
      </c>
      <c r="F368" s="19">
        <v>3800.4</v>
      </c>
      <c r="G368" s="6"/>
    </row>
    <row r="369" spans="1:7" ht="48" customHeight="1" x14ac:dyDescent="0.25">
      <c r="A369" s="31" t="s">
        <v>357</v>
      </c>
      <c r="B369" s="13">
        <v>10</v>
      </c>
      <c r="C369" s="13" t="s">
        <v>143</v>
      </c>
      <c r="D369" s="13" t="s">
        <v>353</v>
      </c>
      <c r="E369" s="13"/>
      <c r="F369" s="19">
        <f>F370</f>
        <v>1861.4</v>
      </c>
      <c r="G369" s="6"/>
    </row>
    <row r="370" spans="1:7" ht="48" customHeight="1" x14ac:dyDescent="0.25">
      <c r="A370" s="31" t="s">
        <v>126</v>
      </c>
      <c r="B370" s="13">
        <v>10</v>
      </c>
      <c r="C370" s="13" t="s">
        <v>143</v>
      </c>
      <c r="D370" s="13" t="s">
        <v>353</v>
      </c>
      <c r="E370" s="13" t="s">
        <v>178</v>
      </c>
      <c r="F370" s="19">
        <v>1861.4</v>
      </c>
      <c r="G370" s="6"/>
    </row>
    <row r="371" spans="1:7" ht="48" customHeight="1" x14ac:dyDescent="0.25">
      <c r="A371" s="31" t="s">
        <v>358</v>
      </c>
      <c r="B371" s="13">
        <v>10</v>
      </c>
      <c r="C371" s="13" t="s">
        <v>143</v>
      </c>
      <c r="D371" s="13" t="s">
        <v>354</v>
      </c>
      <c r="E371" s="13"/>
      <c r="F371" s="19">
        <f>F372</f>
        <v>4611.8</v>
      </c>
      <c r="G371" s="6"/>
    </row>
    <row r="372" spans="1:7" ht="48" customHeight="1" x14ac:dyDescent="0.25">
      <c r="A372" s="31" t="s">
        <v>126</v>
      </c>
      <c r="B372" s="13">
        <v>10</v>
      </c>
      <c r="C372" s="13" t="s">
        <v>143</v>
      </c>
      <c r="D372" s="13" t="s">
        <v>354</v>
      </c>
      <c r="E372" s="13" t="s">
        <v>178</v>
      </c>
      <c r="F372" s="19">
        <v>4611.8</v>
      </c>
      <c r="G372" s="6"/>
    </row>
    <row r="373" spans="1:7" ht="32.25" customHeight="1" x14ac:dyDescent="0.25">
      <c r="A373" s="38" t="s">
        <v>127</v>
      </c>
      <c r="B373" s="24">
        <v>11</v>
      </c>
      <c r="C373" s="24" t="s">
        <v>385</v>
      </c>
      <c r="D373" s="24"/>
      <c r="E373" s="24"/>
      <c r="F373" s="21">
        <f>F374+F384</f>
        <v>45166.009999999995</v>
      </c>
      <c r="G373" s="6"/>
    </row>
    <row r="374" spans="1:7" ht="32.25" customHeight="1" x14ac:dyDescent="0.25">
      <c r="A374" s="30" t="s">
        <v>362</v>
      </c>
      <c r="B374" s="24" t="s">
        <v>195</v>
      </c>
      <c r="C374" s="24" t="s">
        <v>140</v>
      </c>
      <c r="D374" s="24"/>
      <c r="E374" s="24"/>
      <c r="F374" s="21">
        <f>F378+F380+F382+F375</f>
        <v>42449.909999999996</v>
      </c>
      <c r="G374" s="6"/>
    </row>
    <row r="375" spans="1:7" ht="61.5" customHeight="1" x14ac:dyDescent="0.25">
      <c r="A375" s="30" t="s">
        <v>387</v>
      </c>
      <c r="B375" s="24" t="s">
        <v>195</v>
      </c>
      <c r="C375" s="24" t="s">
        <v>140</v>
      </c>
      <c r="D375" s="24" t="s">
        <v>129</v>
      </c>
      <c r="E375" s="24"/>
      <c r="F375" s="21">
        <f>F376</f>
        <v>41521.129999999997</v>
      </c>
      <c r="G375" s="6"/>
    </row>
    <row r="376" spans="1:7" ht="56.25" customHeight="1" x14ac:dyDescent="0.25">
      <c r="A376" s="30" t="s">
        <v>364</v>
      </c>
      <c r="B376" s="24" t="s">
        <v>195</v>
      </c>
      <c r="C376" s="24" t="s">
        <v>140</v>
      </c>
      <c r="D376" s="24" t="s">
        <v>363</v>
      </c>
      <c r="E376" s="24"/>
      <c r="F376" s="21">
        <f>F377</f>
        <v>41521.129999999997</v>
      </c>
      <c r="G376" s="6"/>
    </row>
    <row r="377" spans="1:7" ht="57" customHeight="1" x14ac:dyDescent="0.25">
      <c r="A377" s="31" t="s">
        <v>59</v>
      </c>
      <c r="B377" s="24" t="s">
        <v>195</v>
      </c>
      <c r="C377" s="24" t="s">
        <v>140</v>
      </c>
      <c r="D377" s="24" t="s">
        <v>363</v>
      </c>
      <c r="E377" s="24" t="s">
        <v>162</v>
      </c>
      <c r="F377" s="21">
        <v>41521.129999999997</v>
      </c>
      <c r="G377" s="6"/>
    </row>
    <row r="378" spans="1:7" ht="81" customHeight="1" x14ac:dyDescent="0.25">
      <c r="A378" s="31" t="s">
        <v>186</v>
      </c>
      <c r="B378" s="24" t="s">
        <v>195</v>
      </c>
      <c r="C378" s="24" t="s">
        <v>140</v>
      </c>
      <c r="D378" s="24" t="s">
        <v>365</v>
      </c>
      <c r="E378" s="24"/>
      <c r="F378" s="21">
        <f>F379</f>
        <v>102.09</v>
      </c>
      <c r="G378" s="6"/>
    </row>
    <row r="379" spans="1:7" ht="51" customHeight="1" x14ac:dyDescent="0.25">
      <c r="A379" s="31" t="s">
        <v>59</v>
      </c>
      <c r="B379" s="24" t="s">
        <v>195</v>
      </c>
      <c r="C379" s="24" t="s">
        <v>140</v>
      </c>
      <c r="D379" s="24" t="s">
        <v>365</v>
      </c>
      <c r="E379" s="24" t="s">
        <v>162</v>
      </c>
      <c r="F379" s="21">
        <v>102.09</v>
      </c>
      <c r="G379" s="6"/>
    </row>
    <row r="380" spans="1:7" ht="52.5" customHeight="1" x14ac:dyDescent="0.25">
      <c r="A380" s="31" t="s">
        <v>311</v>
      </c>
      <c r="B380" s="24" t="s">
        <v>195</v>
      </c>
      <c r="C380" s="24" t="s">
        <v>140</v>
      </c>
      <c r="D380" s="24" t="s">
        <v>366</v>
      </c>
      <c r="E380" s="24"/>
      <c r="F380" s="21">
        <f>F381</f>
        <v>35.700000000000003</v>
      </c>
      <c r="G380" s="6"/>
    </row>
    <row r="381" spans="1:7" ht="52.5" customHeight="1" x14ac:dyDescent="0.25">
      <c r="A381" s="31" t="s">
        <v>59</v>
      </c>
      <c r="B381" s="24" t="s">
        <v>195</v>
      </c>
      <c r="C381" s="24" t="s">
        <v>140</v>
      </c>
      <c r="D381" s="24" t="s">
        <v>366</v>
      </c>
      <c r="E381" s="24" t="s">
        <v>162</v>
      </c>
      <c r="F381" s="21">
        <v>35.700000000000003</v>
      </c>
      <c r="G381" s="6"/>
    </row>
    <row r="382" spans="1:7" ht="32.25" customHeight="1" x14ac:dyDescent="0.25">
      <c r="A382" s="31" t="s">
        <v>191</v>
      </c>
      <c r="B382" s="24" t="s">
        <v>195</v>
      </c>
      <c r="C382" s="24" t="s">
        <v>140</v>
      </c>
      <c r="D382" s="24" t="s">
        <v>367</v>
      </c>
      <c r="E382" s="24"/>
      <c r="F382" s="21">
        <f>F383</f>
        <v>790.99</v>
      </c>
      <c r="G382" s="6"/>
    </row>
    <row r="383" spans="1:7" ht="51.75" customHeight="1" x14ac:dyDescent="0.25">
      <c r="A383" s="31" t="s">
        <v>59</v>
      </c>
      <c r="B383" s="24" t="s">
        <v>195</v>
      </c>
      <c r="C383" s="24" t="s">
        <v>140</v>
      </c>
      <c r="D383" s="24" t="s">
        <v>367</v>
      </c>
      <c r="E383" s="24" t="s">
        <v>162</v>
      </c>
      <c r="F383" s="21">
        <v>790.99</v>
      </c>
      <c r="G383" s="6"/>
    </row>
    <row r="384" spans="1:7" ht="34.5" customHeight="1" x14ac:dyDescent="0.25">
      <c r="A384" s="30" t="s">
        <v>128</v>
      </c>
      <c r="B384" s="24">
        <v>11</v>
      </c>
      <c r="C384" s="24" t="s">
        <v>141</v>
      </c>
      <c r="D384" s="24"/>
      <c r="E384" s="24"/>
      <c r="F384" s="21">
        <f>F385</f>
        <v>2716.1000000000004</v>
      </c>
      <c r="G384" s="6"/>
    </row>
    <row r="385" spans="1:7" ht="78" customHeight="1" x14ac:dyDescent="0.25">
      <c r="A385" s="31" t="s">
        <v>268</v>
      </c>
      <c r="B385" s="8">
        <v>11</v>
      </c>
      <c r="C385" s="8" t="s">
        <v>141</v>
      </c>
      <c r="D385" s="8" t="s">
        <v>129</v>
      </c>
      <c r="E385" s="8"/>
      <c r="F385" s="19">
        <f>F386</f>
        <v>2716.1000000000004</v>
      </c>
      <c r="G385" s="6"/>
    </row>
    <row r="386" spans="1:7" ht="48" customHeight="1" x14ac:dyDescent="0.25">
      <c r="A386" s="31" t="s">
        <v>130</v>
      </c>
      <c r="B386" s="8">
        <v>11</v>
      </c>
      <c r="C386" s="8" t="s">
        <v>141</v>
      </c>
      <c r="D386" s="8" t="s">
        <v>131</v>
      </c>
      <c r="E386" s="8"/>
      <c r="F386" s="19">
        <f>F388+F387</f>
        <v>2716.1000000000004</v>
      </c>
      <c r="G386" s="6"/>
    </row>
    <row r="387" spans="1:7" ht="107.45" customHeight="1" x14ac:dyDescent="0.25">
      <c r="A387" s="31" t="s">
        <v>14</v>
      </c>
      <c r="B387" s="8" t="s">
        <v>195</v>
      </c>
      <c r="C387" s="8" t="s">
        <v>141</v>
      </c>
      <c r="D387" s="8" t="s">
        <v>131</v>
      </c>
      <c r="E387" s="8" t="s">
        <v>164</v>
      </c>
      <c r="F387" s="19">
        <v>1270.8900000000001</v>
      </c>
      <c r="G387" s="6"/>
    </row>
    <row r="388" spans="1:7" ht="48.75" customHeight="1" x14ac:dyDescent="0.25">
      <c r="A388" s="31" t="s">
        <v>49</v>
      </c>
      <c r="B388" s="8">
        <v>11</v>
      </c>
      <c r="C388" s="8" t="s">
        <v>141</v>
      </c>
      <c r="D388" s="8" t="s">
        <v>131</v>
      </c>
      <c r="E388" s="8">
        <v>200</v>
      </c>
      <c r="F388" s="19">
        <v>1445.21</v>
      </c>
      <c r="G388" s="6"/>
    </row>
    <row r="389" spans="1:7" ht="63.75" customHeight="1" x14ac:dyDescent="0.25">
      <c r="A389" s="38" t="s">
        <v>132</v>
      </c>
      <c r="B389" s="24">
        <v>14</v>
      </c>
      <c r="C389" s="24" t="s">
        <v>385</v>
      </c>
      <c r="D389" s="24"/>
      <c r="E389" s="24"/>
      <c r="F389" s="21">
        <f>F390+F402</f>
        <v>40825.1</v>
      </c>
      <c r="G389" s="6"/>
    </row>
    <row r="390" spans="1:7" ht="60.75" customHeight="1" x14ac:dyDescent="0.25">
      <c r="A390" s="30" t="s">
        <v>133</v>
      </c>
      <c r="B390" s="24">
        <v>14</v>
      </c>
      <c r="C390" s="24" t="s">
        <v>140</v>
      </c>
      <c r="D390" s="24"/>
      <c r="E390" s="24"/>
      <c r="F390" s="21">
        <f>F391</f>
        <v>36276.9</v>
      </c>
      <c r="G390" s="6"/>
    </row>
    <row r="391" spans="1:7" ht="48.75" customHeight="1" x14ac:dyDescent="0.25">
      <c r="A391" s="31" t="s">
        <v>134</v>
      </c>
      <c r="B391" s="8">
        <v>14</v>
      </c>
      <c r="C391" s="8" t="s">
        <v>140</v>
      </c>
      <c r="D391" s="8" t="s">
        <v>11</v>
      </c>
      <c r="E391" s="8"/>
      <c r="F391" s="19">
        <f>F392+F394</f>
        <v>36276.9</v>
      </c>
      <c r="G391" s="6"/>
    </row>
    <row r="392" spans="1:7" ht="76.5" customHeight="1" x14ac:dyDescent="0.25">
      <c r="A392" s="31" t="s">
        <v>386</v>
      </c>
      <c r="B392" s="8">
        <v>14</v>
      </c>
      <c r="C392" s="8" t="s">
        <v>140</v>
      </c>
      <c r="D392" s="8" t="s">
        <v>135</v>
      </c>
      <c r="E392" s="8"/>
      <c r="F392" s="19">
        <f>F393</f>
        <v>33630.5</v>
      </c>
      <c r="G392" s="6"/>
    </row>
    <row r="393" spans="1:7" ht="32.25" customHeight="1" x14ac:dyDescent="0.25">
      <c r="A393" s="31" t="s">
        <v>136</v>
      </c>
      <c r="B393" s="8">
        <v>14</v>
      </c>
      <c r="C393" s="8" t="s">
        <v>140</v>
      </c>
      <c r="D393" s="8" t="s">
        <v>135</v>
      </c>
      <c r="E393" s="8">
        <v>500</v>
      </c>
      <c r="F393" s="19">
        <v>33630.5</v>
      </c>
      <c r="G393" s="6"/>
    </row>
    <row r="394" spans="1:7" ht="81.75" customHeight="1" x14ac:dyDescent="0.25">
      <c r="A394" s="31" t="s">
        <v>283</v>
      </c>
      <c r="B394" s="8">
        <v>14</v>
      </c>
      <c r="C394" s="8" t="s">
        <v>140</v>
      </c>
      <c r="D394" s="8" t="s">
        <v>137</v>
      </c>
      <c r="E394" s="8"/>
      <c r="F394" s="19">
        <f>F395</f>
        <v>2646.4</v>
      </c>
      <c r="G394" s="6"/>
    </row>
    <row r="395" spans="1:7" ht="33" customHeight="1" x14ac:dyDescent="0.25">
      <c r="A395" s="31" t="s">
        <v>136</v>
      </c>
      <c r="B395" s="8">
        <v>14</v>
      </c>
      <c r="C395" s="8" t="s">
        <v>140</v>
      </c>
      <c r="D395" s="8" t="s">
        <v>137</v>
      </c>
      <c r="E395" s="8">
        <v>500</v>
      </c>
      <c r="F395" s="19">
        <v>2646.4</v>
      </c>
      <c r="G395" s="6"/>
    </row>
    <row r="396" spans="1:7" ht="33" customHeight="1" x14ac:dyDescent="0.25">
      <c r="A396" s="31" t="s">
        <v>361</v>
      </c>
      <c r="B396" s="8" t="s">
        <v>149</v>
      </c>
      <c r="C396" s="8" t="s">
        <v>141</v>
      </c>
      <c r="D396" s="8"/>
      <c r="E396" s="8"/>
      <c r="F396" s="19">
        <f>F397</f>
        <v>265.2</v>
      </c>
      <c r="G396" s="6"/>
    </row>
    <row r="397" spans="1:7" ht="33" customHeight="1" x14ac:dyDescent="0.25">
      <c r="A397" s="31" t="s">
        <v>134</v>
      </c>
      <c r="B397" s="8" t="s">
        <v>149</v>
      </c>
      <c r="C397" s="8" t="s">
        <v>141</v>
      </c>
      <c r="D397" s="8" t="s">
        <v>11</v>
      </c>
      <c r="E397" s="8"/>
      <c r="F397" s="19">
        <f>F398</f>
        <v>265.2</v>
      </c>
      <c r="G397" s="6"/>
    </row>
    <row r="398" spans="1:7" ht="51.75" customHeight="1" x14ac:dyDescent="0.25">
      <c r="A398" s="31" t="s">
        <v>360</v>
      </c>
      <c r="B398" s="8" t="s">
        <v>149</v>
      </c>
      <c r="C398" s="8" t="s">
        <v>141</v>
      </c>
      <c r="D398" s="8" t="s">
        <v>359</v>
      </c>
      <c r="E398" s="8"/>
      <c r="F398" s="19">
        <f>F399</f>
        <v>265.2</v>
      </c>
      <c r="G398" s="6"/>
    </row>
    <row r="399" spans="1:7" ht="33" customHeight="1" x14ac:dyDescent="0.25">
      <c r="A399" s="31" t="s">
        <v>136</v>
      </c>
      <c r="B399" s="8" t="s">
        <v>149</v>
      </c>
      <c r="C399" s="8" t="s">
        <v>141</v>
      </c>
      <c r="D399" s="8" t="s">
        <v>359</v>
      </c>
      <c r="E399" s="8" t="s">
        <v>158</v>
      </c>
      <c r="F399" s="19">
        <v>265.2</v>
      </c>
      <c r="G399" s="6"/>
    </row>
    <row r="400" spans="1:7" ht="33" customHeight="1" x14ac:dyDescent="0.25">
      <c r="A400" s="31" t="s">
        <v>197</v>
      </c>
      <c r="B400" s="8" t="s">
        <v>149</v>
      </c>
      <c r="C400" s="8" t="s">
        <v>142</v>
      </c>
      <c r="D400" s="8"/>
      <c r="E400" s="8"/>
      <c r="F400" s="19">
        <f>F401</f>
        <v>4548.2</v>
      </c>
      <c r="G400" s="6"/>
    </row>
    <row r="401" spans="1:7" ht="33" customHeight="1" x14ac:dyDescent="0.25">
      <c r="A401" s="31" t="s">
        <v>134</v>
      </c>
      <c r="B401" s="8" t="s">
        <v>149</v>
      </c>
      <c r="C401" s="8" t="s">
        <v>142</v>
      </c>
      <c r="D401" s="8" t="s">
        <v>11</v>
      </c>
      <c r="E401" s="8"/>
      <c r="F401" s="19">
        <f>F402</f>
        <v>4548.2</v>
      </c>
      <c r="G401" s="6"/>
    </row>
    <row r="402" spans="1:7" ht="95.25" customHeight="1" x14ac:dyDescent="0.25">
      <c r="A402" s="31" t="s">
        <v>159</v>
      </c>
      <c r="B402" s="8" t="s">
        <v>149</v>
      </c>
      <c r="C402" s="8" t="s">
        <v>142</v>
      </c>
      <c r="D402" s="8" t="s">
        <v>177</v>
      </c>
      <c r="E402" s="8"/>
      <c r="F402" s="19">
        <f>F403</f>
        <v>4548.2</v>
      </c>
      <c r="G402" s="6"/>
    </row>
    <row r="403" spans="1:7" ht="33" customHeight="1" x14ac:dyDescent="0.25">
      <c r="A403" s="31" t="s">
        <v>136</v>
      </c>
      <c r="B403" s="8" t="s">
        <v>149</v>
      </c>
      <c r="C403" s="8" t="s">
        <v>142</v>
      </c>
      <c r="D403" s="8" t="s">
        <v>177</v>
      </c>
      <c r="E403" s="8" t="s">
        <v>158</v>
      </c>
      <c r="F403" s="19">
        <v>4548.2</v>
      </c>
      <c r="G403" s="6"/>
    </row>
    <row r="404" spans="1:7" ht="30.75" customHeight="1" x14ac:dyDescent="0.25">
      <c r="A404" s="41" t="s">
        <v>138</v>
      </c>
      <c r="B404" s="14"/>
      <c r="C404" s="14"/>
      <c r="D404" s="14"/>
      <c r="E404" s="14"/>
      <c r="F404" s="18">
        <f>F15+F19+F30+F49+F53+F59+F65+F118+F124+F131+F135+F140+F145+F149+F153+F164+F173+F183+F189+F198+F206+F215+F225+F246+F261+F283+F338+F344+F350+F358+F374+F384+F390+F396+F400</f>
        <v>1329949.7</v>
      </c>
      <c r="G404" s="6"/>
    </row>
    <row r="405" spans="1:7" x14ac:dyDescent="0.25">
      <c r="F405" s="20"/>
    </row>
  </sheetData>
  <mergeCells count="7">
    <mergeCell ref="A9:G9"/>
    <mergeCell ref="A8:G8"/>
    <mergeCell ref="F2:G2"/>
    <mergeCell ref="A6:G6"/>
    <mergeCell ref="A7:G7"/>
    <mergeCell ref="D2:E2"/>
    <mergeCell ref="A2:A3"/>
  </mergeCells>
  <pageMargins left="0.70866141732283472" right="0.51181102362204722" top="0.74803149606299213" bottom="0" header="0.31496062992125984" footer="0.31496062992125984"/>
  <pageSetup paperSize="9" scale="61" orientation="portrait" r:id="rId1"/>
  <colBreaks count="1" manualBreakCount="1">
    <brk id="6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arsk-Alina</dc:creator>
  <cp:lastModifiedBy>Секретарь</cp:lastModifiedBy>
  <cp:lastPrinted>2020-01-17T10:55:11Z</cp:lastPrinted>
  <dcterms:created xsi:type="dcterms:W3CDTF">2017-05-03T04:44:01Z</dcterms:created>
  <dcterms:modified xsi:type="dcterms:W3CDTF">2020-01-17T10:55:14Z</dcterms:modified>
</cp:coreProperties>
</file>