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58" i="1" l="1"/>
  <c r="G426" i="1"/>
  <c r="G425" i="1" s="1"/>
  <c r="G424" i="1" s="1"/>
  <c r="G423" i="1" s="1"/>
  <c r="G407" i="1"/>
  <c r="G406" i="1" s="1"/>
  <c r="G405" i="1" s="1"/>
  <c r="G401" i="1"/>
  <c r="G400" i="1" s="1"/>
  <c r="G402" i="1"/>
  <c r="G390" i="1"/>
  <c r="G389" i="1" s="1"/>
  <c r="G388" i="1" s="1"/>
  <c r="G380" i="1"/>
  <c r="G377" i="1" s="1"/>
  <c r="G331" i="1"/>
  <c r="G327" i="1"/>
  <c r="G321" i="1"/>
  <c r="G245" i="1"/>
  <c r="G244" i="1" s="1"/>
  <c r="G257" i="1"/>
  <c r="G232" i="1"/>
  <c r="G264" i="1"/>
  <c r="G263" i="1" s="1"/>
  <c r="G121" i="1"/>
  <c r="G48" i="1"/>
  <c r="G465" i="1" l="1"/>
  <c r="G440" i="1"/>
  <c r="G432" i="1"/>
  <c r="G354" i="1" l="1"/>
  <c r="G356" i="1"/>
  <c r="G358" i="1"/>
  <c r="G362" i="1"/>
  <c r="G361" i="1" s="1"/>
  <c r="G360" i="1" s="1"/>
  <c r="G344" i="1"/>
  <c r="G343" i="1" s="1"/>
  <c r="G342" i="1" s="1"/>
  <c r="G353" i="1" l="1"/>
  <c r="G311" i="1"/>
  <c r="G266" i="1"/>
  <c r="G260" i="1"/>
  <c r="G259" i="1" s="1"/>
  <c r="G242" i="1" l="1"/>
  <c r="G59" i="1" l="1"/>
  <c r="G43" i="1"/>
  <c r="G37" i="1"/>
  <c r="G36" i="1" s="1"/>
  <c r="G169" i="1" l="1"/>
  <c r="G171" i="1"/>
  <c r="G173" i="1"/>
  <c r="G167" i="1"/>
  <c r="G166" i="1" s="1"/>
  <c r="G165" i="1" l="1"/>
  <c r="G149" i="1"/>
  <c r="G148" i="1" s="1"/>
  <c r="G131" i="1"/>
  <c r="G130" i="1" s="1"/>
  <c r="G136" i="1"/>
  <c r="G113" i="1"/>
  <c r="G112" i="1" s="1"/>
  <c r="G110" i="1"/>
  <c r="G91" i="1"/>
  <c r="G83" i="1"/>
  <c r="G33" i="1"/>
  <c r="G456" i="1"/>
  <c r="G385" i="1"/>
  <c r="G384" i="1" s="1"/>
  <c r="G383" i="1" s="1"/>
  <c r="G241" i="1"/>
  <c r="G240" i="1" s="1"/>
  <c r="G220" i="1"/>
  <c r="G201" i="1"/>
  <c r="G159" i="1"/>
  <c r="G158" i="1" s="1"/>
  <c r="G140" i="1"/>
  <c r="G139" i="1" s="1"/>
  <c r="G118" i="1"/>
  <c r="G125" i="1"/>
  <c r="G124" i="1" s="1"/>
  <c r="G123" i="1" s="1"/>
  <c r="G103" i="1"/>
  <c r="G102" i="1" s="1"/>
  <c r="G101" i="1" s="1"/>
  <c r="G53" i="1"/>
  <c r="G454" i="1"/>
  <c r="G421" i="1"/>
  <c r="G411" i="1"/>
  <c r="G398" i="1"/>
  <c r="G326" i="1"/>
  <c r="G314" i="1"/>
  <c r="G236" i="1"/>
  <c r="G238" i="1"/>
  <c r="G234" i="1"/>
  <c r="G229" i="1"/>
  <c r="G228" i="1" s="1"/>
  <c r="G255" i="1"/>
  <c r="G250" i="1"/>
  <c r="G207" i="1"/>
  <c r="G204" i="1"/>
  <c r="G190" i="1"/>
  <c r="G106" i="1"/>
  <c r="G105" i="1" s="1"/>
  <c r="G65" i="1"/>
  <c r="G61" i="1"/>
  <c r="G78" i="1"/>
  <c r="G77" i="1" s="1"/>
  <c r="G31" i="1"/>
  <c r="G27" i="1"/>
  <c r="G26" i="1" s="1"/>
  <c r="G25" i="1" s="1"/>
  <c r="G444" i="1"/>
  <c r="G443" i="1" s="1"/>
  <c r="G442" i="1" s="1"/>
  <c r="G430" i="1"/>
  <c r="G429" i="1" s="1"/>
  <c r="G419" i="1"/>
  <c r="G417" i="1"/>
  <c r="G413" i="1"/>
  <c r="G394" i="1"/>
  <c r="G396" i="1"/>
  <c r="G372" i="1"/>
  <c r="G371" i="1" s="1"/>
  <c r="G370" i="1" s="1"/>
  <c r="G368" i="1"/>
  <c r="G367" i="1" s="1"/>
  <c r="G366" i="1" s="1"/>
  <c r="G334" i="1"/>
  <c r="G330" i="1" s="1"/>
  <c r="G304" i="1"/>
  <c r="G302" i="1"/>
  <c r="G301" i="1" s="1"/>
  <c r="G294" i="1"/>
  <c r="G162" i="1"/>
  <c r="G161" i="1" s="1"/>
  <c r="G177" i="1"/>
  <c r="G143" i="1"/>
  <c r="G142" i="1" s="1"/>
  <c r="G120" i="1"/>
  <c r="G50" i="1"/>
  <c r="G253" i="1"/>
  <c r="G252" i="1" s="1"/>
  <c r="G248" i="1"/>
  <c r="G247" i="1" s="1"/>
  <c r="G226" i="1"/>
  <c r="G225" i="1" s="1"/>
  <c r="G272" i="1"/>
  <c r="G271" i="1" s="1"/>
  <c r="G270" i="1" s="1"/>
  <c r="G218" i="1"/>
  <c r="G217" i="1" s="1"/>
  <c r="G213" i="1"/>
  <c r="G212" i="1" s="1"/>
  <c r="G211" i="1" s="1"/>
  <c r="G210" i="1" s="1"/>
  <c r="G350" i="1"/>
  <c r="G337" i="1"/>
  <c r="G323" i="1"/>
  <c r="G320" i="1" l="1"/>
  <c r="G224" i="1"/>
  <c r="G223" i="1" s="1"/>
  <c r="G349" i="1"/>
  <c r="G348" i="1" s="1"/>
  <c r="G347" i="1" s="1"/>
  <c r="G346" i="1" s="1"/>
  <c r="G341" i="1" s="1"/>
  <c r="G216" i="1"/>
  <c r="G215" i="1" s="1"/>
  <c r="G336" i="1"/>
  <c r="G382" i="1"/>
  <c r="G108" i="1"/>
  <c r="G109" i="1"/>
  <c r="G30" i="1"/>
  <c r="G29" i="1" s="1"/>
  <c r="G157" i="1"/>
  <c r="G156" i="1" s="1"/>
  <c r="G116" i="1"/>
  <c r="G115" i="1" s="1"/>
  <c r="G428" i="1"/>
  <c r="G410" i="1"/>
  <c r="G409" i="1" s="1"/>
  <c r="G393" i="1"/>
  <c r="G392" i="1" s="1"/>
  <c r="G387" i="1" s="1"/>
  <c r="G416" i="1"/>
  <c r="G415" i="1" s="1"/>
  <c r="G376" i="1"/>
  <c r="G365" i="1" s="1"/>
  <c r="G318" i="1"/>
  <c r="G313" i="1" s="1"/>
  <c r="G309" i="1"/>
  <c r="G308" i="1" s="1"/>
  <c r="G307" i="1" s="1"/>
  <c r="G299" i="1"/>
  <c r="G298" i="1" s="1"/>
  <c r="G297" i="1" s="1"/>
  <c r="G292" i="1"/>
  <c r="G290" i="1"/>
  <c r="G289" i="1" s="1"/>
  <c r="G284" i="1"/>
  <c r="G283" i="1" s="1"/>
  <c r="G282" i="1" s="1"/>
  <c r="G280" i="1"/>
  <c r="G279" i="1" s="1"/>
  <c r="G278" i="1" s="1"/>
  <c r="G436" i="1"/>
  <c r="G438" i="1"/>
  <c r="G450" i="1"/>
  <c r="G449" i="1" s="1"/>
  <c r="G464" i="1"/>
  <c r="G463" i="1" s="1"/>
  <c r="G199" i="1"/>
  <c r="G198" i="1" s="1"/>
  <c r="G197" i="1" s="1"/>
  <c r="G193" i="1"/>
  <c r="G192" i="1" s="1"/>
  <c r="G186" i="1" s="1"/>
  <c r="G184" i="1"/>
  <c r="G183" i="1" s="1"/>
  <c r="G182" i="1" s="1"/>
  <c r="G176" i="1"/>
  <c r="G175" i="1" s="1"/>
  <c r="G164" i="1" s="1"/>
  <c r="G154" i="1"/>
  <c r="G153" i="1" s="1"/>
  <c r="G152" i="1" s="1"/>
  <c r="G151" i="1" s="1"/>
  <c r="G146" i="1"/>
  <c r="G138" i="1" s="1"/>
  <c r="G134" i="1"/>
  <c r="G133" i="1" s="1"/>
  <c r="G129" i="1" s="1"/>
  <c r="G128" i="1" s="1"/>
  <c r="G99" i="1"/>
  <c r="G98" i="1" s="1"/>
  <c r="G97" i="1" s="1"/>
  <c r="G94" i="1"/>
  <c r="G93" i="1" s="1"/>
  <c r="G88" i="1"/>
  <c r="G87" i="1" s="1"/>
  <c r="G86" i="1" s="1"/>
  <c r="G82" i="1"/>
  <c r="G81" i="1" s="1"/>
  <c r="G80" i="1" s="1"/>
  <c r="G74" i="1"/>
  <c r="G73" i="1" s="1"/>
  <c r="G72" i="1" s="1"/>
  <c r="G70" i="1"/>
  <c r="G69" i="1" s="1"/>
  <c r="G68" i="1" s="1"/>
  <c r="G67" i="1" s="1"/>
  <c r="G57" i="1"/>
  <c r="G46" i="1"/>
  <c r="G40" i="1"/>
  <c r="G23" i="1"/>
  <c r="G19" i="1"/>
  <c r="G404" i="1" l="1"/>
  <c r="G461" i="1"/>
  <c r="G462" i="1"/>
  <c r="G96" i="1"/>
  <c r="G39" i="1"/>
  <c r="G35" i="1" s="1"/>
  <c r="G127" i="1"/>
  <c r="G306" i="1"/>
  <c r="G448" i="1"/>
  <c r="G446" i="1" s="1"/>
  <c r="G317" i="1"/>
  <c r="G435" i="1"/>
  <c r="G434" i="1" s="1"/>
  <c r="G364" i="1" s="1"/>
  <c r="G288" i="1"/>
  <c r="G287" i="1" s="1"/>
  <c r="G85" i="1"/>
  <c r="G296" i="1"/>
  <c r="G277" i="1"/>
  <c r="G181" i="1"/>
  <c r="G180" i="1" s="1"/>
  <c r="G18" i="1"/>
  <c r="G12" i="1" s="1"/>
  <c r="G222" i="1" l="1"/>
  <c r="G209" i="1" s="1"/>
  <c r="G11" i="1"/>
  <c r="G10" i="1" s="1"/>
  <c r="G286" i="1"/>
  <c r="G276" i="1" s="1"/>
  <c r="G468" i="1" l="1"/>
</calcChain>
</file>

<file path=xl/sharedStrings.xml><?xml version="1.0" encoding="utf-8"?>
<sst xmlns="http://schemas.openxmlformats.org/spreadsheetml/2006/main" count="1894" uniqueCount="393">
  <si>
    <t xml:space="preserve">                        </t>
  </si>
  <si>
    <t xml:space="preserve">                                                                                                                              </t>
  </si>
  <si>
    <t xml:space="preserve">           (тыс.руб.)</t>
  </si>
  <si>
    <t>Наименование</t>
  </si>
  <si>
    <t>КВСР</t>
  </si>
  <si>
    <t>Рз</t>
  </si>
  <si>
    <t>ПР</t>
  </si>
  <si>
    <t>ЦСР</t>
  </si>
  <si>
    <t>ВР</t>
  </si>
  <si>
    <t>Исполнительный комитет Арского муниципального района</t>
  </si>
  <si>
    <t>Общегосударственные вопросы</t>
  </si>
  <si>
    <t>99 0 00 00000</t>
  </si>
  <si>
    <t>Центральный аппарат</t>
  </si>
  <si>
    <t>99 0 00 02040</t>
  </si>
  <si>
    <t>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</si>
  <si>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</si>
  <si>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</si>
  <si>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99 0 00 25240 </t>
  </si>
  <si>
    <t>Непрограммные  направления расходов</t>
  </si>
  <si>
    <t>Другие общегосударственные вопросы</t>
  </si>
  <si>
    <t>Непрограммные направления расходов</t>
  </si>
  <si>
    <t>99 0 00 25260</t>
  </si>
  <si>
    <t>99 0 00 25270</t>
  </si>
  <si>
    <t>99 0 00 25340</t>
  </si>
  <si>
    <t>Государственная регистрация актов гражданского состояния</t>
  </si>
  <si>
    <t>99 0 00 59300</t>
  </si>
  <si>
    <t>Межбюджетные трансферты</t>
  </si>
  <si>
    <t>Уплата налога на имущество организаций и земельного налога</t>
  </si>
  <si>
    <t>99 0 00 02950</t>
  </si>
  <si>
    <t>08 0 00 00000</t>
  </si>
  <si>
    <t>08 Е 00 00000</t>
  </si>
  <si>
    <t>08 Е 01 00000</t>
  </si>
  <si>
    <t>Обеспечение хранения,учета,комплектования и использования архивного фонда и других архивных документов</t>
  </si>
  <si>
    <t>08 Е 01 44020</t>
  </si>
  <si>
    <t>03 0 00 00000</t>
  </si>
  <si>
    <t>03 5 00 00000</t>
  </si>
  <si>
    <t>03 5 03 25330</t>
  </si>
  <si>
    <t>Национальная оборона</t>
  </si>
  <si>
    <t>Мобилизационная и вневойсковая подготовка</t>
  </si>
  <si>
    <t>Непрограммные  направления  расходов</t>
  </si>
  <si>
    <t>99 0 00 51180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</si>
  <si>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</si>
  <si>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</si>
  <si>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</si>
  <si>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</si>
  <si>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Закупка товаров, работ и услуг для муниципальных нужд</t>
  </si>
  <si>
    <t>Жилищно-коммунальное хозяйство</t>
  </si>
  <si>
    <t>Жилищное хозяйство</t>
  </si>
  <si>
    <t>Обеспечение мероприятий по капитальному ремонту многоквартирных домов за счет средств бюджета</t>
  </si>
  <si>
    <t>04 5 01 96010</t>
  </si>
  <si>
    <t>Предоставление субсидий бюджетным, автономным учреждениям и иным некоммерческим организациям</t>
  </si>
  <si>
    <t>600 </t>
  </si>
  <si>
    <t xml:space="preserve">Образование </t>
  </si>
  <si>
    <t>Общее образование</t>
  </si>
  <si>
    <t>02 3 00 00000</t>
  </si>
  <si>
    <t>Основное мероприятие «Организация предоставления дополнительного образования»</t>
  </si>
  <si>
    <t>02 3 01 00000</t>
  </si>
  <si>
    <t>Развитие организаций дополнительного образования  спортивной направленности (ДЮСШ), реализующих дополнительные  общеобразовательные программы</t>
  </si>
  <si>
    <t>02 3 01 42330</t>
  </si>
  <si>
    <t>Молодежная политика и оздоровление детей</t>
  </si>
  <si>
    <t>Проведение мероприятий для детей и молодежи</t>
  </si>
  <si>
    <t>10 4 01 43100</t>
  </si>
  <si>
    <t>Обеспечение деятельности подведомственных учреждений</t>
  </si>
  <si>
    <t>10 4 01 43190</t>
  </si>
  <si>
    <t>Здравоохранение</t>
  </si>
  <si>
    <t>Санитарно-эпидемиологическое благополучие</t>
  </si>
  <si>
    <t>01 0 00 00000</t>
  </si>
  <si>
    <t>01 1 02 02110</t>
  </si>
  <si>
    <t>Физическая культура и спорт</t>
  </si>
  <si>
    <t>Массовый спорт</t>
  </si>
  <si>
    <t>10 1 01 00000</t>
  </si>
  <si>
    <t>Мероприятия физической культуры и спорта в области массового спорта</t>
  </si>
  <si>
    <t>10 1 01 12870</t>
  </si>
  <si>
    <t>Арский районный Совет</t>
  </si>
  <si>
    <t>Глава муниципального образования</t>
  </si>
  <si>
    <t>99 0 00 02030</t>
  </si>
  <si>
    <t>Функционирование законодательных (представительных) органов  муниципальных образований</t>
  </si>
  <si>
    <t>100 </t>
  </si>
  <si>
    <t>Уплата налогов, сборов и иных платежей</t>
  </si>
  <si>
    <t>Муниципальное учреждение «Управление культуры» исполнительного комитета Арского муниципального района</t>
  </si>
  <si>
    <t>Развитие организаций дополнительного образования  художественно-эстетической направленности, реализующих дополнительные  общеобразовательные программы</t>
  </si>
  <si>
    <t>02 3 01 42320</t>
  </si>
  <si>
    <t>Культура и кинематография</t>
  </si>
  <si>
    <t xml:space="preserve">Культура </t>
  </si>
  <si>
    <t>Основное мероприятие «Развитие клубных, концертных организаций и исполнительного искусства»</t>
  </si>
  <si>
    <t>08 4 01 00000</t>
  </si>
  <si>
    <t>Обеспечение деятельности клубов и культурно- досуговых центров</t>
  </si>
  <si>
    <t>08 4 01 44091</t>
  </si>
  <si>
    <t>Основное мероприятие «Проведение прочих мероприятий в области культуры»</t>
  </si>
  <si>
    <t>08 6 01 00000</t>
  </si>
  <si>
    <t>08 6 01 10990</t>
  </si>
  <si>
    <t>Реализация программных мероприятий</t>
  </si>
  <si>
    <t>Основное мероприятие «Развитие музейного дела»</t>
  </si>
  <si>
    <t>08 1 01 00000</t>
  </si>
  <si>
    <t>Обеспечение деятельности музеев</t>
  </si>
  <si>
    <t>08 1 01 44090</t>
  </si>
  <si>
    <t>Основное мероприятие «Развитие  библиотечного  дела»</t>
  </si>
  <si>
    <t>08 3 01 00000</t>
  </si>
  <si>
    <t xml:space="preserve"> Обеспечение деятельности библиотек</t>
  </si>
  <si>
    <t>08 3 01 44090</t>
  </si>
  <si>
    <t>Другие вопросы в области культуры</t>
  </si>
  <si>
    <t>Основное мероприятие «Государственная поддержка в области культуры»</t>
  </si>
  <si>
    <t>08Ж 01 00000</t>
  </si>
  <si>
    <t>Централизованная бухгалтерия</t>
  </si>
  <si>
    <t>08Ж 01 45200</t>
  </si>
  <si>
    <t>Муниципальное учреждение «Управление образования» исполнительного комитета Арского муниципального района</t>
  </si>
  <si>
    <t xml:space="preserve"> 02 0 00 00000         </t>
  </si>
  <si>
    <t xml:space="preserve"> 02 2 00 00000</t>
  </si>
  <si>
    <t xml:space="preserve"> 02 2 08 25302</t>
  </si>
  <si>
    <t>02 2 08 25302</t>
  </si>
  <si>
    <t>Образование</t>
  </si>
  <si>
    <t>Дошкольное образование</t>
  </si>
  <si>
    <t>Основное мероприятие «Реализация дошкольного образования»</t>
  </si>
  <si>
    <t>02 1 03 00000</t>
  </si>
  <si>
    <t>Развитие дошкольных  образовательных организаций</t>
  </si>
  <si>
    <t>02 1 03 42000</t>
  </si>
  <si>
    <t>02 1 01 25370</t>
  </si>
  <si>
    <t>Основное мероприятие «Реализация  общего образования»</t>
  </si>
  <si>
    <t>02 2 02 00000</t>
  </si>
  <si>
    <t>Развитие  общеобразовательных  организаций, включая школы-детские сады</t>
  </si>
  <si>
    <t>02 2 02 42100</t>
  </si>
  <si>
    <t>Развитие многопрофильных организаций дополнительного образования, реализующих дополнительные общеобразовательные программы</t>
  </si>
  <si>
    <t>02 3 01 42310</t>
  </si>
  <si>
    <t>02 2 08 00000</t>
  </si>
  <si>
    <t>02 2 08 25280</t>
  </si>
  <si>
    <t>02 2 08 25301</t>
  </si>
  <si>
    <t xml:space="preserve"> 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</si>
  <si>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Организации,обеспечивающие деятельность образовательных организаций,учебно-методические  кабинеты,межшкольные учебно-производственные комбинаты,логопедические пункты</t>
  </si>
  <si>
    <t>02 5 02 45200</t>
  </si>
  <si>
    <t>Социальная политика</t>
  </si>
  <si>
    <t>Социальное обеспечение населения</t>
  </si>
  <si>
    <t>Оказание других видов социальной помощи (питание учащихся)</t>
  </si>
  <si>
    <t>03 1 02 05510</t>
  </si>
  <si>
    <t>Охрана семьи детства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</si>
  <si>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</si>
  <si>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03 5 01 13200</t>
  </si>
  <si>
    <t>Социальное обеспечение и иные выплаты населению</t>
  </si>
  <si>
    <t>МКУ «ФБП Арского муниципального района РТ»</t>
  </si>
  <si>
    <t>Межбюджетные трансферты общего характера бюджетам муниципальных образований</t>
  </si>
  <si>
    <t>Дотации на выравнивание бюджетной обеспеченности муниципальных образований</t>
  </si>
  <si>
    <t>99 0 00 80040</t>
  </si>
  <si>
    <t xml:space="preserve">Межбюджетные трансферты  </t>
  </si>
  <si>
    <t>Реализация госполномочий по расчету и предоставлению дотаций поселениям из регионального фонда финансовой поддержки</t>
  </si>
  <si>
    <t>99 0 00 80060</t>
  </si>
  <si>
    <t>Палата имущественных и земельных отношений Арского муниципального района</t>
  </si>
  <si>
    <t>Всего расходов</t>
  </si>
  <si>
    <t>Функционирование местных администраций</t>
  </si>
  <si>
    <t>01</t>
  </si>
  <si>
    <t>04</t>
  </si>
  <si>
    <t>100</t>
  </si>
  <si>
    <t>02</t>
  </si>
  <si>
    <t>828</t>
  </si>
  <si>
    <t>03</t>
  </si>
  <si>
    <t>09</t>
  </si>
  <si>
    <t>14</t>
  </si>
  <si>
    <t>Другие вопросы в области национальной безопасности и правоохранительной деятельности</t>
  </si>
  <si>
    <t>05</t>
  </si>
  <si>
    <t>06</t>
  </si>
  <si>
    <t>200</t>
  </si>
  <si>
    <t>07</t>
  </si>
  <si>
    <t>08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</si>
  <si>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</si>
  <si>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896</t>
  </si>
  <si>
    <t>13</t>
  </si>
  <si>
    <t>895</t>
  </si>
  <si>
    <t>Другие вопросы в области образования</t>
  </si>
  <si>
    <t xml:space="preserve">Мероприятия в области культуры  </t>
  </si>
  <si>
    <t xml:space="preserve">Расходы бюджета Арского муниципального района по ведомственной структуре расходов бюджета </t>
  </si>
  <si>
    <t xml:space="preserve">99 0 00 29900 </t>
  </si>
  <si>
    <t>Обеспечение деятельности централизованных бухгалтерий</t>
  </si>
  <si>
    <t>99 0 00 92350</t>
  </si>
  <si>
    <t>800</t>
  </si>
  <si>
    <t>Прочие выплаты</t>
  </si>
  <si>
    <t>11 0 00 00000</t>
  </si>
  <si>
    <t>11 1 01 25180</t>
  </si>
  <si>
    <t>600</t>
  </si>
  <si>
    <t>99 0 00 02267</t>
  </si>
  <si>
    <t>06 0 00 10990</t>
  </si>
  <si>
    <t>Основное мероприятие "Предупреждение болезней животных и защита населения от болезней общих для человека и животных"</t>
  </si>
  <si>
    <t>300</t>
  </si>
  <si>
    <t>99 0 00 76040</t>
  </si>
  <si>
    <t>Мероприятия в области жилищного хозяйства</t>
  </si>
  <si>
    <t>Дополнительное образование детей</t>
  </si>
  <si>
    <t>Мероприятия, направленные на поддержку тренеров-преподавателей и спортсменов-инструкторов, работающих в учреждениях по внешкольной работе с детьми за высокие результаты</t>
  </si>
  <si>
    <t>Развитие детско-юношеского спорта</t>
  </si>
  <si>
    <t>10</t>
  </si>
  <si>
    <t>Софинансируемые расходы на реализацию мероприятий подпрограммы "Устойчивое развитие сельских территорий"</t>
  </si>
  <si>
    <t>99 0 00 29900</t>
  </si>
  <si>
    <t>857</t>
  </si>
  <si>
    <t>Муниципальная программа  «Развитие образования в Арском муниципальном районе на 2017-2021 годы»</t>
  </si>
  <si>
    <t>874</t>
  </si>
  <si>
    <t>02 0 00 00000</t>
  </si>
  <si>
    <t>02 1 04 43625</t>
  </si>
  <si>
    <t>Мероприятия в области образования, направленные на поддержку молодых специалистов в дошкольных образовательных организациях</t>
  </si>
  <si>
    <t>02 2 01 43624</t>
  </si>
  <si>
    <t>Мероприятия в области образования, направленные на поддержку молодых специалистов в общеобразовательных организациях</t>
  </si>
  <si>
    <t>02 4 03 21110</t>
  </si>
  <si>
    <t>99 0 00 25151</t>
  </si>
  <si>
    <t>500</t>
  </si>
  <si>
    <t>Межбюджетные трансферты, передаваемые бюджетам муниципальных образований для компенсации дополнительных расходов, возникших в результате решений,принятых органами власти другого уровня</t>
  </si>
  <si>
    <t>99 0 00 25141</t>
  </si>
  <si>
    <t>Обеспечение пожарной безопасности</t>
  </si>
  <si>
    <t>Дорожное хозяйство (дорожный фонд)</t>
  </si>
  <si>
    <t>Коммунальное хозяйство</t>
  </si>
  <si>
    <t>Благоустройство</t>
  </si>
  <si>
    <t>Прочие межбюджетные трансферты общего характера</t>
  </si>
  <si>
    <t>10 4 01 0000</t>
  </si>
  <si>
    <t xml:space="preserve">10 4 01 00000 </t>
  </si>
  <si>
    <t>Основное мероприятие "Модернизация системы профессионального образования, проведение мероприятий в области образования"</t>
  </si>
  <si>
    <t>02 4 03 00000</t>
  </si>
  <si>
    <t>02 5 00 00000</t>
  </si>
  <si>
    <t>Муниципальная программа «Развитие культуры в Арском муниципальном районе на 2017-2021 годы»</t>
  </si>
  <si>
    <t>Составление (изменение)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</si>
  <si>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Судебная система</t>
  </si>
  <si>
    <t>99 0 00 51200</t>
  </si>
  <si>
    <t>99 0 00 02010</t>
  </si>
  <si>
    <t>Обеспечение проведения выборов и референдумов</t>
  </si>
  <si>
    <t>Выборы</t>
  </si>
  <si>
    <t>99 0 00 97071</t>
  </si>
  <si>
    <t>Диспансеризация муниципальных служащих</t>
  </si>
  <si>
    <t>Строительство, реконструкция и ремонт (текущий и капитальный) автомобильных дорог за счет муниципального Дорожного фонда</t>
  </si>
  <si>
    <t>Д1 0 00 03650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</si>
  <si>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</si>
  <si>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24 1 01 25390</t>
  </si>
  <si>
    <t xml:space="preserve">08 3 01 44010 </t>
  </si>
  <si>
    <t>Комплектование книжных фондов библиотек муниципальных образований</t>
  </si>
  <si>
    <t>Государственная поддержка муниципальных учреждений культуры, находящихся на территории сельских поселений</t>
  </si>
  <si>
    <t>02 2 09 21110</t>
  </si>
  <si>
    <t>99 0 00 25191</t>
  </si>
  <si>
    <t>Межбюджетные трансферты, передаваемые бюджетам сельских поселений на предоставление грантов Республики Татарстан</t>
  </si>
  <si>
    <t>99 0 0025400</t>
  </si>
  <si>
    <t>Мероприятия по реализации государственных полномочий  в области  молодежной политики</t>
  </si>
  <si>
    <t>Мероприятия по реализации государственных полномочий по образованию и организации деятельности комиссий по делам несовершеннолетних и защите их прав</t>
  </si>
  <si>
    <t>Мероприятия по реализации государственных полномочий по образованию и организации деятельности административных комиссий</t>
  </si>
  <si>
    <t>Мероприятия по реализации государственных полномочий в области архивного дела</t>
  </si>
  <si>
    <t>Мероприятия по реализации подпрограммы «Развитие архивного дела»</t>
  </si>
  <si>
    <t>Мероприятия по реализации государственной программы «Социальная поддержка граждан Республики  Татарстан"</t>
  </si>
  <si>
    <t>Подпрограмма «Оказание государственной поддержки опекунам и приемным родителям"</t>
  </si>
  <si>
    <t>Мероприятия по реаоизации государственных полномочий  в области  опеки и попечительства</t>
  </si>
  <si>
    <t xml:space="preserve">Мероприятия, направленные на развитие системы территориального общественного самоуправления </t>
  </si>
  <si>
    <t>Мероприятия по реализации подпрограммы "Совершенствование государственной экономической политики в Республике Татарстан"</t>
  </si>
  <si>
    <t>Осуществление первичного воинского учета на территориях, гле отсутствуют военные комиссариаты за счет средств федерального бюджета</t>
  </si>
  <si>
    <t>99 0 00 07420</t>
  </si>
  <si>
    <t>Проведение мероприятий по предупреждению и ликвидации последствий чрезвычайных ситуаций и стихийных бедствий</t>
  </si>
  <si>
    <t>14 0 09 25360</t>
  </si>
  <si>
    <t>Транспорт</t>
  </si>
  <si>
    <t>Отдельные мероприятия в области других видов транспорта</t>
  </si>
  <si>
    <t>99 0 00 03170</t>
  </si>
  <si>
    <t>14 0 09 00000</t>
  </si>
  <si>
    <t>Основное мероприятие "Организация своевременного проведения капитального ремонта общего имущества в многоквартирных домах"</t>
  </si>
  <si>
    <t>04 5 01 00000</t>
  </si>
  <si>
    <t>Основное мероприятие "Совершенствование деятельности по профилактике правонарушений и преступлений"</t>
  </si>
  <si>
    <t>06 1 01 00000</t>
  </si>
  <si>
    <t>06 1 01 10990</t>
  </si>
  <si>
    <t>Основное мероприятие в области физической культуры и спорта</t>
  </si>
  <si>
    <t>Мероприятия по реализации государственных полномочий по проведению противоэпидемических мероприятий, осуществляемых в целях предупреждения, ограничения распространения и ликвидации инфекционных болезней, в том числе проведению профилактических прививок по эпидемическим показаниям, дезинфекции и деритизации в очагах инфекционных заболеваний, а так же на территориях и в помещениях, где имеются и сохраняются условия для возникновения и распространения инфекционных заболеваний</t>
  </si>
  <si>
    <t>Мероприятия по реализации государственной программы "Развитие здравоохранения Республики Татарстан "</t>
  </si>
  <si>
    <t>Оказание социальной помощи отдельным категориям населения</t>
  </si>
  <si>
    <t>03 1 01 05530</t>
  </si>
  <si>
    <t>Основное мероприятие "Предоставление мер социальной поддержки отдельным категориям граждан"</t>
  </si>
  <si>
    <t>03 1 01 00000</t>
  </si>
  <si>
    <t>14 7 01 L5670</t>
  </si>
  <si>
    <t>Основное мероприятие "Мероприятия по реализации подпрограммы "Устойчивое развитие сельских территорий"</t>
  </si>
  <si>
    <t>14 7 01 00000</t>
  </si>
  <si>
    <t>Функционирование высшего должностного лица  субъекта Российской Федерации и органа местного самоуправления</t>
  </si>
  <si>
    <t>Мероприятия по реализации полномочий по сбору информации от поселений,входящих в муниципальный район, необходимой для ведения регистра муниципальных нормативных актов Республики Татарстан</t>
  </si>
  <si>
    <t>08 7 01 L5193</t>
  </si>
  <si>
    <t>08 7 01 L5194</t>
  </si>
  <si>
    <t>08 3 01 L5192</t>
  </si>
  <si>
    <t>06 1 00 00000</t>
  </si>
  <si>
    <t>Муниципальная программа "Организация деятельности по профилактике правонарушений и преступлений в Арском муниципальном районе Республики Татарстан на 2017-2021 годы"</t>
  </si>
  <si>
    <t>Комплектование книжных фондов муниципальных общедоступных библиотек и государственных центральных библиотек субъектов Российской Федерации</t>
  </si>
  <si>
    <t>Мероприятия по реализации государственной программы «Развитие образования и науки Республики Татарстан"</t>
  </si>
  <si>
    <t>Мероприятия по реализации подпрограммы «Развитие  общего образования, включая инклюзивное,и повышение квалификации работников данной сферы"</t>
  </si>
  <si>
    <t>Мероприятия по реализации государственных полномочий  в области образования</t>
  </si>
  <si>
    <t>Основное мероприятие "Развитие молодежной политики "</t>
  </si>
  <si>
    <t>Мероприятия по реализации государственных полномочий  в области  информационно-методического обеспечения</t>
  </si>
  <si>
    <t>Основное мероприятие "Модернизация системы общего образования, проведение мероприятий в области образования"</t>
  </si>
  <si>
    <t xml:space="preserve">Мероприятия, направленные на развитие образования </t>
  </si>
  <si>
    <t>02 2 09 00000</t>
  </si>
  <si>
    <t>Мероприятия, направленные на развитие образования</t>
  </si>
  <si>
    <t>Мероприятия по реализации подпрограммы "Развитие системы оценки качества образования"</t>
  </si>
  <si>
    <t>Охрана объектов растительного и животного мира и среды их обитания</t>
  </si>
  <si>
    <t>Мероприятия по реализации государственных полномочий по распоряжению земельными участками, государственная собственность на которые не разграничена</t>
  </si>
  <si>
    <t>Основное мероприятие "Реализация государственной  политики в в области архивного дела"</t>
  </si>
  <si>
    <t>Мероприятия по реализации государственных полномочий в сфере организации,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</si>
  <si>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</si>
  <si>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Основное мероприятие «Обеспечение государственных гарантий реализации прав на получение общедоступного и бесплатного дошкольного ,начального общего основного, общего среднего общего образования в муниципальных общеобразовательных  организациях, обеспечение дополнительного образования детей в муниципальных общеобразовательных организациях»</t>
  </si>
  <si>
    <t xml:space="preserve"> Обеспечение государственных гарантий реализации прав на получение общедоступного и бесплатного дошкольного ,начального общего, основного общего, среднего общего образования в муниципальных общеобразовательных  организациях, обеспечение дополнительного образования детей в муниципальных общеобразовательных организациях</t>
  </si>
  <si>
    <t>00</t>
  </si>
  <si>
    <t>Контрольно-счетная палата Арского муниципального района</t>
  </si>
  <si>
    <t>897</t>
  </si>
  <si>
    <t>Основное мероприятие "Развитие  молодежной политики"</t>
  </si>
  <si>
    <t>Мебюджетные трансферты, передаваемые бюджетам поселений на решение вопросов местного значения, осуществляемое с привлечением средств самообложения граждан, за счет средств бюджета Республики Татарстан</t>
  </si>
  <si>
    <t>Референдум</t>
  </si>
  <si>
    <t>99 0 00 02015</t>
  </si>
  <si>
    <t>12</t>
  </si>
  <si>
    <t>Другие вопросы в области национальной экономики</t>
  </si>
  <si>
    <t>Поддержка и развитие малого и среднего предпринимательства в Арском муниципальном районе</t>
  </si>
  <si>
    <t>11 2 01 70640</t>
  </si>
  <si>
    <t>99 0 00 79010</t>
  </si>
  <si>
    <t>Поддержка организаций потребительской кооперации</t>
  </si>
  <si>
    <t>Мероприятия по охране окружающей среды</t>
  </si>
  <si>
    <t>09 1 01 74460</t>
  </si>
  <si>
    <t>Основное мероприятие "Обеспечение охраны окружающей среды"</t>
  </si>
  <si>
    <t>09 1 01 00000</t>
  </si>
  <si>
    <t>Основное мероприятие "Увеличение объема сектора малого и среднего предпринимательства Республики Татарстан"</t>
  </si>
  <si>
    <t>11 2 01 00000</t>
  </si>
  <si>
    <t>37 2 01 42330</t>
  </si>
  <si>
    <t>02 2 01 00000</t>
  </si>
  <si>
    <t>Основное мероприятие "Укрепление кадрового потенциала и привлечение молодых специалистов в образовательные организации"</t>
  </si>
  <si>
    <t>02 2 01 43620</t>
  </si>
  <si>
    <t>Мероприятия в области образования, направленные на поддержку молодых специалистов</t>
  </si>
  <si>
    <t>10 5 01 10990</t>
  </si>
  <si>
    <t>Муниципальная программа "Патриотическое воспитание детей и молодежи Арского муниципального района Республики Татарстан"</t>
  </si>
  <si>
    <t>10 5 01 00000</t>
  </si>
  <si>
    <t>Физическая культура</t>
  </si>
  <si>
    <t>11</t>
  </si>
  <si>
    <t>10 1 01 48200</t>
  </si>
  <si>
    <t>Обеспечение деятельности подведомственных учреждений спортивной подготовки</t>
  </si>
  <si>
    <t xml:space="preserve">37 2 01 43620 </t>
  </si>
  <si>
    <t>37 2 01 43650</t>
  </si>
  <si>
    <t>Основное мероприятие "Создание благоприятных условий для устройства детей-сирот и детей, оставшихся без попечения родителей, на воспитание в семью"</t>
  </si>
  <si>
    <t>03 5 03 00000</t>
  </si>
  <si>
    <t>19 0 01 21910</t>
  </si>
  <si>
    <t>19 0 01 00000</t>
  </si>
  <si>
    <t>Основное мероприятие "Повышение эффективности исполнения государственными органами Республики Татарстан и органами местного самоуправления в Республике Татарстан возложенных на них полномочий"</t>
  </si>
  <si>
    <t>Мероприятия по развитию муниципальной службы в Республике Татарстан</t>
  </si>
  <si>
    <t>99 0 00 79300</t>
  </si>
  <si>
    <t>Государственная регистрация актов гражданского состояния (местный бюджет)</t>
  </si>
  <si>
    <t xml:space="preserve">20 0 11 10990 </t>
  </si>
  <si>
    <t>08 Ж А3 54530</t>
  </si>
  <si>
    <t>Создание виртуальных концертных залов за счет средств федерального бюджета</t>
  </si>
  <si>
    <t>08 Ж 01 44101</t>
  </si>
  <si>
    <t>Мероприятия в сфере культуры и кинематографии</t>
  </si>
  <si>
    <t>Мероприятия в области образования, направленные на поддержку молодых специалистов в многопрофильных организациях дополнительного образования</t>
  </si>
  <si>
    <t>02 3 04 43621</t>
  </si>
  <si>
    <t>Мероприятия по организации отдыха, оздоровления, детей и молодежи</t>
  </si>
  <si>
    <t>38 1 01 21320</t>
  </si>
  <si>
    <t>Основное мероприятие "Предоставление мер социальной поддержки отдельным категориям граждан, установленных федеральным и республиканским законодательством"</t>
  </si>
  <si>
    <t>Обеспечение мер социальной поддержки населения</t>
  </si>
  <si>
    <t>03 1 01 05520</t>
  </si>
  <si>
    <t>03 1 02 00000</t>
  </si>
  <si>
    <t>Основное мероприятие "Обеспечение питанием обучающихся в профессиональных образовательных организациях"</t>
  </si>
  <si>
    <t>03 5 01 00000</t>
  </si>
  <si>
    <t>Основное мероприятие "Развитие системы мер социальной поддержки семей"</t>
  </si>
  <si>
    <t>Подпрограмма "Оказание государственной поддержки опекунам и приемным родителям"</t>
  </si>
  <si>
    <t>Мероприятия в части осуществления государственной программы "Социальная поддержка граждан Республики Татарстан"</t>
  </si>
  <si>
    <t>03 5 03 13110</t>
  </si>
  <si>
    <t xml:space="preserve">03 5 03 13120 </t>
  </si>
  <si>
    <t xml:space="preserve">03 5 03 13130 </t>
  </si>
  <si>
    <t>Выплаты приемной семье на содержание подопечных детей</t>
  </si>
  <si>
    <t>Вознаграждение приемного родителя</t>
  </si>
  <si>
    <t>Выплаты семьям опекунов на содержание подопечных детей</t>
  </si>
  <si>
    <t>Подпрограмма "Социальные выплаты"</t>
  </si>
  <si>
    <t>03 1 00 00000</t>
  </si>
  <si>
    <t>99 0 00 25131</t>
  </si>
  <si>
    <t>99 0 00 25040</t>
  </si>
  <si>
    <t>Дотации на поддержку мер по обеспечению сбалансированности бюджетов поселений</t>
  </si>
  <si>
    <t>99 0 00 25350</t>
  </si>
  <si>
    <t>Реализация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</si>
  <si>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>на 2019 год</t>
  </si>
  <si>
    <t>Сумма на год</t>
  </si>
  <si>
    <t>20 0 11 10990</t>
  </si>
  <si>
    <t>27 0 01 10990</t>
  </si>
  <si>
    <t>20 0 00 00000</t>
  </si>
  <si>
    <t>Муниципальная программа "Реализация государственной национальной политики в Арском муниципальном районе"</t>
  </si>
  <si>
    <t>27 0 00 00000</t>
  </si>
  <si>
    <t>Муниципальная программа "Реализация антикоррупционной  политики в Арском муниципальном районе"</t>
  </si>
  <si>
    <t>08 Ж 01 44100</t>
  </si>
  <si>
    <t>08 7 01 44050</t>
  </si>
  <si>
    <t>Гранты</t>
  </si>
  <si>
    <t>06 3 01 10990</t>
  </si>
  <si>
    <t>06 3 00 00000</t>
  </si>
  <si>
    <t>Муниципальная программа по профилактике терроризма и экстремизма в Арском муниципальном районе</t>
  </si>
  <si>
    <t>02 1 02 21110</t>
  </si>
  <si>
    <t>Мероприятия направленные на развитие образования</t>
  </si>
  <si>
    <t>02 2 09 43600</t>
  </si>
  <si>
    <t>Водное хозяйство</t>
  </si>
  <si>
    <t>Иные межбюджетные трансферты бюджетм муниципальных образований Республики Татарстан  на финансовое обеспечение исполнения расходных обязательств муниципальных образований</t>
  </si>
  <si>
    <t>ОХРАНА ОКРУЖАЮЩЕЙ СРЕДЫ</t>
  </si>
  <si>
    <t>Приложение №4  к решению Арского районного Совета от 24  октября  2019 г. №281</t>
  </si>
  <si>
    <t xml:space="preserve">Дотации на выравнивание бюджетной обеспеченности поселений </t>
  </si>
  <si>
    <t>Мероприятия по реализации государственной программы "Развитие юстиции в Республике Татарстан на 2014 – 2020 годы"</t>
  </si>
  <si>
    <t>Подпрограмма "Реализация государственной политики в сфере юстиции в Республике Татарстан на 2014 – 2020 годы"</t>
  </si>
  <si>
    <t>Основное мероприятие "Осуществление политики в сфере юстиции в пределах полномочий Республики Татарстан"</t>
  </si>
  <si>
    <t>24 1 00 00000</t>
  </si>
  <si>
    <t>24 0 00 00000</t>
  </si>
  <si>
    <t>24 1 01 00000</t>
  </si>
  <si>
    <t xml:space="preserve">Мероприятия по реализации Программы развития культуры </t>
  </si>
  <si>
    <t>Муниципальная программа  «Развитие образования в Арском муниципальном районе»</t>
  </si>
  <si>
    <r>
      <t>04 5 01 96010</t>
    </r>
    <r>
      <rPr>
        <b/>
        <sz val="11"/>
        <color theme="1"/>
        <rFont val="Times New Roman"/>
        <family val="1"/>
        <charset val="204"/>
      </rPr>
      <t> </t>
    </r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</si>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</sst>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indent="15"/>
    </xf>
    <xf numFmtId="0" fontId="4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NumberFormat="1" applyFont="1" applyFill="1" applyBorder="1" applyAlignment="1">
      <alignment vertical="center" wrapText="1"/>
    </xf>
    <xf numFmtId="43" fontId="7" fillId="2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18D8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8"/>
  <sheetViews>
    <sheetView tabSelected="1" view="pageBreakPreview" topLeftCell="A457" zoomScale="80" zoomScaleNormal="120" zoomScaleSheetLayoutView="80" workbookViewId="0">
      <selection activeCell="F465" sqref="F465"/>
    </sheetView>
  </sheetViews>
  <sheetFormatPr defaultRowHeight="15" x14ac:dyDescent="0.25"/>
  <cols>
    <col min="1" max="1" width="35.5703125" customWidth="1"/>
    <col min="5" max="5" width="19.5703125" customWidth="1"/>
    <col min="7" max="7" width="15.28515625" customWidth="1"/>
  </cols>
  <sheetData>
    <row r="1" spans="1:7" ht="75" customHeight="1" x14ac:dyDescent="0.25">
      <c r="A1" s="6"/>
      <c r="B1" s="1"/>
      <c r="C1" s="1"/>
      <c r="F1" s="36" t="s">
        <v>381</v>
      </c>
      <c r="G1" s="36"/>
    </row>
    <row r="2" spans="1:7" ht="15.75" x14ac:dyDescent="0.25">
      <c r="A2" s="2"/>
    </row>
    <row r="3" spans="1:7" ht="15.75" x14ac:dyDescent="0.25">
      <c r="A3" s="3" t="s">
        <v>0</v>
      </c>
    </row>
    <row r="4" spans="1:7" ht="15.75" x14ac:dyDescent="0.25">
      <c r="A4" s="4"/>
      <c r="F4" s="37"/>
      <c r="G4" s="37"/>
    </row>
    <row r="5" spans="1:7" ht="15.75" x14ac:dyDescent="0.25">
      <c r="A5" s="38" t="s">
        <v>167</v>
      </c>
      <c r="B5" s="38"/>
      <c r="C5" s="38"/>
      <c r="D5" s="38"/>
      <c r="E5" s="38"/>
      <c r="F5" s="38"/>
      <c r="G5" s="38"/>
    </row>
    <row r="6" spans="1:7" ht="15.75" x14ac:dyDescent="0.25">
      <c r="A6" s="38" t="s">
        <v>361</v>
      </c>
      <c r="B6" s="38"/>
      <c r="C6" s="38"/>
      <c r="D6" s="38"/>
      <c r="E6" s="38"/>
      <c r="F6" s="38"/>
      <c r="G6" s="38"/>
    </row>
    <row r="7" spans="1:7" ht="15.75" x14ac:dyDescent="0.25">
      <c r="A7" s="17"/>
      <c r="B7" s="17"/>
      <c r="C7" s="17"/>
      <c r="D7" s="17"/>
      <c r="E7" s="17"/>
      <c r="F7" s="17"/>
      <c r="G7" s="35" t="s">
        <v>392</v>
      </c>
    </row>
    <row r="8" spans="1:7" ht="15.75" x14ac:dyDescent="0.25">
      <c r="A8" s="5" t="s">
        <v>1</v>
      </c>
      <c r="C8" s="5"/>
      <c r="G8" s="7" t="s">
        <v>2</v>
      </c>
    </row>
    <row r="9" spans="1:7" ht="15.75" x14ac:dyDescent="0.25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362</v>
      </c>
    </row>
    <row r="10" spans="1:7" ht="66.599999999999994" customHeight="1" x14ac:dyDescent="0.25">
      <c r="A10" s="29" t="s">
        <v>9</v>
      </c>
      <c r="B10" s="18">
        <v>828</v>
      </c>
      <c r="C10" s="19"/>
      <c r="D10" s="19"/>
      <c r="E10" s="19"/>
      <c r="F10" s="19"/>
      <c r="G10" s="20">
        <f>G11+G80+G85+G96+G115+G123+G127+G151+G156+G164</f>
        <v>174051</v>
      </c>
    </row>
    <row r="11" spans="1:7" ht="38.25" customHeight="1" x14ac:dyDescent="0.25">
      <c r="A11" s="29" t="s">
        <v>10</v>
      </c>
      <c r="B11" s="18">
        <v>828</v>
      </c>
      <c r="C11" s="18" t="s">
        <v>147</v>
      </c>
      <c r="D11" s="18" t="s">
        <v>289</v>
      </c>
      <c r="E11" s="18"/>
      <c r="F11" s="18"/>
      <c r="G11" s="20">
        <f>G12+G25+G29+G35</f>
        <v>35458.699999999997</v>
      </c>
    </row>
    <row r="12" spans="1:7" ht="63.75" customHeight="1" x14ac:dyDescent="0.25">
      <c r="A12" s="29" t="s">
        <v>146</v>
      </c>
      <c r="B12" s="18">
        <v>828</v>
      </c>
      <c r="C12" s="18" t="s">
        <v>147</v>
      </c>
      <c r="D12" s="18" t="s">
        <v>148</v>
      </c>
      <c r="E12" s="18"/>
      <c r="F12" s="18"/>
      <c r="G12" s="20">
        <f>G18+G16</f>
        <v>20244.599999999999</v>
      </c>
    </row>
    <row r="13" spans="1:7" ht="63.75" customHeight="1" x14ac:dyDescent="0.25">
      <c r="A13" s="9" t="s">
        <v>383</v>
      </c>
      <c r="B13" s="18">
        <v>828</v>
      </c>
      <c r="C13" s="18" t="s">
        <v>147</v>
      </c>
      <c r="D13" s="18" t="s">
        <v>148</v>
      </c>
      <c r="E13" s="18" t="s">
        <v>387</v>
      </c>
      <c r="F13" s="18"/>
      <c r="G13" s="20">
        <v>1</v>
      </c>
    </row>
    <row r="14" spans="1:7" ht="63.75" customHeight="1" x14ac:dyDescent="0.25">
      <c r="A14" s="9" t="s">
        <v>384</v>
      </c>
      <c r="B14" s="18">
        <v>828</v>
      </c>
      <c r="C14" s="18" t="s">
        <v>147</v>
      </c>
      <c r="D14" s="18" t="s">
        <v>148</v>
      </c>
      <c r="E14" s="18" t="s">
        <v>386</v>
      </c>
      <c r="F14" s="18"/>
      <c r="G14" s="20">
        <v>1</v>
      </c>
    </row>
    <row r="15" spans="1:7" ht="63.75" customHeight="1" x14ac:dyDescent="0.25">
      <c r="A15" s="9" t="s">
        <v>385</v>
      </c>
      <c r="B15" s="18">
        <v>828</v>
      </c>
      <c r="C15" s="18" t="s">
        <v>147</v>
      </c>
      <c r="D15" s="18" t="s">
        <v>148</v>
      </c>
      <c r="E15" s="18" t="s">
        <v>388</v>
      </c>
      <c r="F15" s="18"/>
      <c r="G15" s="20">
        <v>1</v>
      </c>
    </row>
    <row r="16" spans="1:7" ht="88.5" customHeight="1" x14ac:dyDescent="0.25">
      <c r="A16" s="9" t="s">
        <v>265</v>
      </c>
      <c r="B16" s="18" t="s">
        <v>151</v>
      </c>
      <c r="C16" s="18" t="s">
        <v>147</v>
      </c>
      <c r="D16" s="18" t="s">
        <v>148</v>
      </c>
      <c r="E16" s="18" t="s">
        <v>223</v>
      </c>
      <c r="F16" s="18"/>
      <c r="G16" s="20">
        <v>1</v>
      </c>
    </row>
    <row r="17" spans="1:7" ht="104.25" customHeight="1" x14ac:dyDescent="0.25">
      <c r="A17" s="10" t="s">
        <v>14</v>
      </c>
      <c r="B17" s="18" t="s">
        <v>151</v>
      </c>
      <c r="C17" s="18" t="s">
        <v>147</v>
      </c>
      <c r="D17" s="18" t="s">
        <v>148</v>
      </c>
      <c r="E17" s="18" t="s">
        <v>223</v>
      </c>
      <c r="F17" s="18" t="s">
        <v>149</v>
      </c>
      <c r="G17" s="20">
        <v>1</v>
      </c>
    </row>
    <row r="18" spans="1:7" ht="51" customHeight="1" x14ac:dyDescent="0.25">
      <c r="A18" s="10" t="s">
        <v>18</v>
      </c>
      <c r="B18" s="21">
        <v>828</v>
      </c>
      <c r="C18" s="21" t="s">
        <v>147</v>
      </c>
      <c r="D18" s="21" t="s">
        <v>148</v>
      </c>
      <c r="E18" s="21" t="s">
        <v>11</v>
      </c>
      <c r="F18" s="21"/>
      <c r="G18" s="20">
        <f>G19+G23</f>
        <v>20243.599999999999</v>
      </c>
    </row>
    <row r="19" spans="1:7" ht="39" customHeight="1" x14ac:dyDescent="0.25">
      <c r="A19" s="10" t="s">
        <v>12</v>
      </c>
      <c r="B19" s="21">
        <v>828</v>
      </c>
      <c r="C19" s="21" t="s">
        <v>147</v>
      </c>
      <c r="D19" s="21" t="s">
        <v>148</v>
      </c>
      <c r="E19" s="21" t="s">
        <v>13</v>
      </c>
      <c r="F19" s="21"/>
      <c r="G19" s="20">
        <f>G20+G21+G22</f>
        <v>19902.199999999997</v>
      </c>
    </row>
    <row r="20" spans="1:7" ht="108" customHeight="1" x14ac:dyDescent="0.25">
      <c r="A20" s="10" t="s">
        <v>14</v>
      </c>
      <c r="B20" s="21">
        <v>828</v>
      </c>
      <c r="C20" s="21" t="s">
        <v>147</v>
      </c>
      <c r="D20" s="21" t="s">
        <v>148</v>
      </c>
      <c r="E20" s="21" t="s">
        <v>13</v>
      </c>
      <c r="F20" s="21">
        <v>100</v>
      </c>
      <c r="G20" s="20">
        <v>14717.8</v>
      </c>
    </row>
    <row r="21" spans="1:7" ht="54.75" customHeight="1" x14ac:dyDescent="0.25">
      <c r="A21" s="10" t="s">
        <v>15</v>
      </c>
      <c r="B21" s="21">
        <v>828</v>
      </c>
      <c r="C21" s="21" t="s">
        <v>147</v>
      </c>
      <c r="D21" s="21" t="s">
        <v>148</v>
      </c>
      <c r="E21" s="21" t="s">
        <v>13</v>
      </c>
      <c r="F21" s="21">
        <v>200</v>
      </c>
      <c r="G21" s="20">
        <v>5094.3999999999996</v>
      </c>
    </row>
    <row r="22" spans="1:7" ht="36.75" customHeight="1" x14ac:dyDescent="0.25">
      <c r="A22" s="10" t="s">
        <v>16</v>
      </c>
      <c r="B22" s="21">
        <v>828</v>
      </c>
      <c r="C22" s="21" t="s">
        <v>147</v>
      </c>
      <c r="D22" s="21" t="s">
        <v>148</v>
      </c>
      <c r="E22" s="21" t="s">
        <v>13</v>
      </c>
      <c r="F22" s="21">
        <v>800</v>
      </c>
      <c r="G22" s="20">
        <v>90</v>
      </c>
    </row>
    <row r="23" spans="1:7" ht="61.5" customHeight="1" x14ac:dyDescent="0.25">
      <c r="A23" s="10" t="s">
        <v>231</v>
      </c>
      <c r="B23" s="21">
        <v>828</v>
      </c>
      <c r="C23" s="21" t="s">
        <v>147</v>
      </c>
      <c r="D23" s="21" t="s">
        <v>148</v>
      </c>
      <c r="E23" s="21" t="s">
        <v>17</v>
      </c>
      <c r="F23" s="22"/>
      <c r="G23" s="20">
        <f>G24</f>
        <v>341.4</v>
      </c>
    </row>
    <row r="24" spans="1:7" ht="114.75" customHeight="1" x14ac:dyDescent="0.25">
      <c r="A24" s="10" t="s">
        <v>14</v>
      </c>
      <c r="B24" s="21">
        <v>828</v>
      </c>
      <c r="C24" s="21" t="s">
        <v>147</v>
      </c>
      <c r="D24" s="21" t="s">
        <v>148</v>
      </c>
      <c r="E24" s="21" t="s">
        <v>17</v>
      </c>
      <c r="F24" s="21">
        <v>100</v>
      </c>
      <c r="G24" s="20">
        <v>341.4</v>
      </c>
    </row>
    <row r="25" spans="1:7" ht="56.45" customHeight="1" x14ac:dyDescent="0.25">
      <c r="A25" s="30" t="s">
        <v>213</v>
      </c>
      <c r="B25" s="21" t="s">
        <v>151</v>
      </c>
      <c r="C25" s="21" t="s">
        <v>147</v>
      </c>
      <c r="D25" s="21" t="s">
        <v>156</v>
      </c>
      <c r="E25" s="21"/>
      <c r="F25" s="21"/>
      <c r="G25" s="20">
        <f>G26</f>
        <v>22.6</v>
      </c>
    </row>
    <row r="26" spans="1:7" ht="63.6" customHeight="1" x14ac:dyDescent="0.25">
      <c r="A26" s="10" t="s">
        <v>20</v>
      </c>
      <c r="B26" s="21" t="s">
        <v>151</v>
      </c>
      <c r="C26" s="21" t="s">
        <v>147</v>
      </c>
      <c r="D26" s="21" t="s">
        <v>156</v>
      </c>
      <c r="E26" s="21" t="s">
        <v>11</v>
      </c>
      <c r="F26" s="21"/>
      <c r="G26" s="20">
        <f>G27</f>
        <v>22.6</v>
      </c>
    </row>
    <row r="27" spans="1:7" ht="88.15" customHeight="1" x14ac:dyDescent="0.25">
      <c r="A27" s="10" t="s">
        <v>212</v>
      </c>
      <c r="B27" s="21" t="s">
        <v>151</v>
      </c>
      <c r="C27" s="21" t="s">
        <v>147</v>
      </c>
      <c r="D27" s="21" t="s">
        <v>156</v>
      </c>
      <c r="E27" s="21" t="s">
        <v>214</v>
      </c>
      <c r="F27" s="21"/>
      <c r="G27" s="20">
        <f>G28</f>
        <v>22.6</v>
      </c>
    </row>
    <row r="28" spans="1:7" ht="54.6" customHeight="1" x14ac:dyDescent="0.25">
      <c r="A28" s="10" t="s">
        <v>15</v>
      </c>
      <c r="B28" s="21" t="s">
        <v>151</v>
      </c>
      <c r="C28" s="21" t="s">
        <v>147</v>
      </c>
      <c r="D28" s="21" t="s">
        <v>156</v>
      </c>
      <c r="E28" s="21" t="s">
        <v>214</v>
      </c>
      <c r="F28" s="21" t="s">
        <v>158</v>
      </c>
      <c r="G28" s="20">
        <v>22.6</v>
      </c>
    </row>
    <row r="29" spans="1:7" ht="54.6" customHeight="1" x14ac:dyDescent="0.25">
      <c r="A29" s="30" t="s">
        <v>216</v>
      </c>
      <c r="B29" s="21" t="s">
        <v>151</v>
      </c>
      <c r="C29" s="21" t="s">
        <v>147</v>
      </c>
      <c r="D29" s="21" t="s">
        <v>159</v>
      </c>
      <c r="E29" s="21"/>
      <c r="F29" s="21"/>
      <c r="G29" s="20">
        <f>G30</f>
        <v>230.1</v>
      </c>
    </row>
    <row r="30" spans="1:7" ht="54.6" customHeight="1" x14ac:dyDescent="0.25">
      <c r="A30" s="10" t="s">
        <v>20</v>
      </c>
      <c r="B30" s="21" t="s">
        <v>151</v>
      </c>
      <c r="C30" s="21" t="s">
        <v>147</v>
      </c>
      <c r="D30" s="21" t="s">
        <v>159</v>
      </c>
      <c r="E30" s="21" t="s">
        <v>11</v>
      </c>
      <c r="F30" s="21"/>
      <c r="G30" s="20">
        <f>G31+G33</f>
        <v>230.1</v>
      </c>
    </row>
    <row r="31" spans="1:7" ht="54.6" customHeight="1" x14ac:dyDescent="0.25">
      <c r="A31" s="10" t="s">
        <v>217</v>
      </c>
      <c r="B31" s="21" t="s">
        <v>151</v>
      </c>
      <c r="C31" s="21" t="s">
        <v>147</v>
      </c>
      <c r="D31" s="21" t="s">
        <v>159</v>
      </c>
      <c r="E31" s="21" t="s">
        <v>215</v>
      </c>
      <c r="F31" s="21"/>
      <c r="G31" s="20">
        <f>G32</f>
        <v>84.4</v>
      </c>
    </row>
    <row r="32" spans="1:7" ht="54.6" customHeight="1" x14ac:dyDescent="0.25">
      <c r="A32" s="10" t="s">
        <v>16</v>
      </c>
      <c r="B32" s="21" t="s">
        <v>151</v>
      </c>
      <c r="C32" s="21" t="s">
        <v>147</v>
      </c>
      <c r="D32" s="21" t="s">
        <v>159</v>
      </c>
      <c r="E32" s="21" t="s">
        <v>215</v>
      </c>
      <c r="F32" s="21" t="s">
        <v>171</v>
      </c>
      <c r="G32" s="20">
        <v>84.4</v>
      </c>
    </row>
    <row r="33" spans="1:7" ht="54.6" customHeight="1" x14ac:dyDescent="0.25">
      <c r="A33" s="10" t="s">
        <v>294</v>
      </c>
      <c r="B33" s="21" t="s">
        <v>151</v>
      </c>
      <c r="C33" s="21" t="s">
        <v>147</v>
      </c>
      <c r="D33" s="21" t="s">
        <v>159</v>
      </c>
      <c r="E33" s="21" t="s">
        <v>295</v>
      </c>
      <c r="F33" s="21"/>
      <c r="G33" s="20">
        <f>G34</f>
        <v>145.69999999999999</v>
      </c>
    </row>
    <row r="34" spans="1:7" ht="54.6" customHeight="1" x14ac:dyDescent="0.25">
      <c r="A34" s="10" t="s">
        <v>16</v>
      </c>
      <c r="B34" s="21" t="s">
        <v>151</v>
      </c>
      <c r="C34" s="21" t="s">
        <v>147</v>
      </c>
      <c r="D34" s="21" t="s">
        <v>159</v>
      </c>
      <c r="E34" s="21" t="s">
        <v>295</v>
      </c>
      <c r="F34" s="21" t="s">
        <v>171</v>
      </c>
      <c r="G34" s="20">
        <v>145.69999999999999</v>
      </c>
    </row>
    <row r="35" spans="1:7" ht="42" customHeight="1" x14ac:dyDescent="0.25">
      <c r="A35" s="30" t="s">
        <v>19</v>
      </c>
      <c r="B35" s="21">
        <v>828</v>
      </c>
      <c r="C35" s="21" t="s">
        <v>147</v>
      </c>
      <c r="D35" s="21">
        <v>13</v>
      </c>
      <c r="E35" s="22"/>
      <c r="F35" s="22"/>
      <c r="G35" s="20">
        <f>G36+G39+G67+G72+G77+G48</f>
        <v>14961.4</v>
      </c>
    </row>
    <row r="36" spans="1:7" ht="106.5" customHeight="1" x14ac:dyDescent="0.25">
      <c r="A36" s="10" t="s">
        <v>326</v>
      </c>
      <c r="B36" s="21" t="s">
        <v>151</v>
      </c>
      <c r="C36" s="21" t="s">
        <v>147</v>
      </c>
      <c r="D36" s="21" t="s">
        <v>163</v>
      </c>
      <c r="E36" s="21" t="s">
        <v>325</v>
      </c>
      <c r="F36" s="21"/>
      <c r="G36" s="20">
        <f>G37</f>
        <v>176.5</v>
      </c>
    </row>
    <row r="37" spans="1:7" ht="64.5" customHeight="1" x14ac:dyDescent="0.25">
      <c r="A37" s="10" t="s">
        <v>327</v>
      </c>
      <c r="B37" s="21" t="s">
        <v>151</v>
      </c>
      <c r="C37" s="21" t="s">
        <v>147</v>
      </c>
      <c r="D37" s="21" t="s">
        <v>163</v>
      </c>
      <c r="E37" s="21" t="s">
        <v>324</v>
      </c>
      <c r="F37" s="21"/>
      <c r="G37" s="20">
        <f>G38</f>
        <v>176.5</v>
      </c>
    </row>
    <row r="38" spans="1:7" ht="66.75" customHeight="1" x14ac:dyDescent="0.25">
      <c r="A38" s="10" t="s">
        <v>15</v>
      </c>
      <c r="B38" s="21" t="s">
        <v>151</v>
      </c>
      <c r="C38" s="21" t="s">
        <v>147</v>
      </c>
      <c r="D38" s="21" t="s">
        <v>163</v>
      </c>
      <c r="E38" s="21" t="s">
        <v>324</v>
      </c>
      <c r="F38" s="21" t="s">
        <v>158</v>
      </c>
      <c r="G38" s="20">
        <v>176.5</v>
      </c>
    </row>
    <row r="39" spans="1:7" ht="39" customHeight="1" x14ac:dyDescent="0.25">
      <c r="A39" s="10" t="s">
        <v>20</v>
      </c>
      <c r="B39" s="21">
        <v>828</v>
      </c>
      <c r="C39" s="21" t="s">
        <v>147</v>
      </c>
      <c r="D39" s="21">
        <v>13</v>
      </c>
      <c r="E39" s="21" t="s">
        <v>11</v>
      </c>
      <c r="F39" s="21"/>
      <c r="G39" s="20">
        <f>G40+G43+G46+G50+G53+G57+G59+G61+G65</f>
        <v>10721.9</v>
      </c>
    </row>
    <row r="40" spans="1:7" ht="82.15" customHeight="1" x14ac:dyDescent="0.25">
      <c r="A40" s="10" t="s">
        <v>232</v>
      </c>
      <c r="B40" s="21">
        <v>828</v>
      </c>
      <c r="C40" s="21" t="s">
        <v>147</v>
      </c>
      <c r="D40" s="21">
        <v>13</v>
      </c>
      <c r="E40" s="21" t="s">
        <v>21</v>
      </c>
      <c r="F40" s="21"/>
      <c r="G40" s="20">
        <f>G41+G42</f>
        <v>715.5</v>
      </c>
    </row>
    <row r="41" spans="1:7" ht="129.6" customHeight="1" x14ac:dyDescent="0.25">
      <c r="A41" s="10" t="s">
        <v>14</v>
      </c>
      <c r="B41" s="21">
        <v>828</v>
      </c>
      <c r="C41" s="21" t="s">
        <v>147</v>
      </c>
      <c r="D41" s="21">
        <v>13</v>
      </c>
      <c r="E41" s="21" t="s">
        <v>21</v>
      </c>
      <c r="F41" s="21">
        <v>100</v>
      </c>
      <c r="G41" s="20">
        <v>686.2</v>
      </c>
    </row>
    <row r="42" spans="1:7" ht="58.9" customHeight="1" x14ac:dyDescent="0.25">
      <c r="A42" s="10" t="s">
        <v>15</v>
      </c>
      <c r="B42" s="21">
        <v>828</v>
      </c>
      <c r="C42" s="21" t="s">
        <v>147</v>
      </c>
      <c r="D42" s="21">
        <v>13</v>
      </c>
      <c r="E42" s="21" t="s">
        <v>21</v>
      </c>
      <c r="F42" s="21">
        <v>200</v>
      </c>
      <c r="G42" s="20">
        <v>29.3</v>
      </c>
    </row>
    <row r="43" spans="1:7" ht="81" customHeight="1" x14ac:dyDescent="0.25">
      <c r="A43" s="10" t="s">
        <v>233</v>
      </c>
      <c r="B43" s="21">
        <v>828</v>
      </c>
      <c r="C43" s="21" t="s">
        <v>147</v>
      </c>
      <c r="D43" s="21">
        <v>13</v>
      </c>
      <c r="E43" s="21" t="s">
        <v>22</v>
      </c>
      <c r="F43" s="22"/>
      <c r="G43" s="20">
        <f>G44+G45</f>
        <v>363.5</v>
      </c>
    </row>
    <row r="44" spans="1:7" ht="106.9" customHeight="1" x14ac:dyDescent="0.25">
      <c r="A44" s="10" t="s">
        <v>14</v>
      </c>
      <c r="B44" s="21">
        <v>828</v>
      </c>
      <c r="C44" s="21" t="s">
        <v>147</v>
      </c>
      <c r="D44" s="21">
        <v>13</v>
      </c>
      <c r="E44" s="21" t="s">
        <v>22</v>
      </c>
      <c r="F44" s="21">
        <v>100</v>
      </c>
      <c r="G44" s="20">
        <v>293.10000000000002</v>
      </c>
    </row>
    <row r="45" spans="1:7" ht="69.75" customHeight="1" x14ac:dyDescent="0.25">
      <c r="A45" s="10" t="s">
        <v>15</v>
      </c>
      <c r="B45" s="21">
        <v>828</v>
      </c>
      <c r="C45" s="21" t="s">
        <v>147</v>
      </c>
      <c r="D45" s="21">
        <v>13</v>
      </c>
      <c r="E45" s="21" t="s">
        <v>22</v>
      </c>
      <c r="F45" s="21" t="s">
        <v>158</v>
      </c>
      <c r="G45" s="20">
        <v>70.400000000000006</v>
      </c>
    </row>
    <row r="46" spans="1:7" ht="45" customHeight="1" x14ac:dyDescent="0.25">
      <c r="A46" s="10" t="s">
        <v>234</v>
      </c>
      <c r="B46" s="21">
        <v>828</v>
      </c>
      <c r="C46" s="21" t="s">
        <v>147</v>
      </c>
      <c r="D46" s="21">
        <v>13</v>
      </c>
      <c r="E46" s="21" t="s">
        <v>23</v>
      </c>
      <c r="F46" s="21"/>
      <c r="G46" s="20">
        <f>G47</f>
        <v>83.9</v>
      </c>
    </row>
    <row r="47" spans="1:7" ht="57" customHeight="1" x14ac:dyDescent="0.25">
      <c r="A47" s="10" t="s">
        <v>15</v>
      </c>
      <c r="B47" s="21">
        <v>828</v>
      </c>
      <c r="C47" s="21" t="s">
        <v>147</v>
      </c>
      <c r="D47" s="21">
        <v>13</v>
      </c>
      <c r="E47" s="21" t="s">
        <v>23</v>
      </c>
      <c r="F47" s="21">
        <v>200</v>
      </c>
      <c r="G47" s="20">
        <v>83.9</v>
      </c>
    </row>
    <row r="48" spans="1:7" ht="79.150000000000006" customHeight="1" x14ac:dyDescent="0.25">
      <c r="A48" s="10" t="s">
        <v>360</v>
      </c>
      <c r="B48" s="21">
        <v>828</v>
      </c>
      <c r="C48" s="21" t="s">
        <v>147</v>
      </c>
      <c r="D48" s="21">
        <v>13</v>
      </c>
      <c r="E48" s="21" t="s">
        <v>359</v>
      </c>
      <c r="F48" s="21"/>
      <c r="G48" s="20">
        <f>G49</f>
        <v>0.5</v>
      </c>
    </row>
    <row r="49" spans="1:7" ht="109.15" customHeight="1" x14ac:dyDescent="0.25">
      <c r="A49" s="10" t="s">
        <v>14</v>
      </c>
      <c r="B49" s="21">
        <v>828</v>
      </c>
      <c r="C49" s="21" t="s">
        <v>147</v>
      </c>
      <c r="D49" s="21">
        <v>13</v>
      </c>
      <c r="E49" s="21" t="s">
        <v>359</v>
      </c>
      <c r="F49" s="21" t="s">
        <v>149</v>
      </c>
      <c r="G49" s="20">
        <v>0.5</v>
      </c>
    </row>
    <row r="50" spans="1:7" ht="48" customHeight="1" x14ac:dyDescent="0.25">
      <c r="A50" s="10" t="s">
        <v>169</v>
      </c>
      <c r="B50" s="21" t="s">
        <v>151</v>
      </c>
      <c r="C50" s="21" t="s">
        <v>147</v>
      </c>
      <c r="D50" s="21">
        <v>13</v>
      </c>
      <c r="E50" s="21" t="s">
        <v>168</v>
      </c>
      <c r="F50" s="21"/>
      <c r="G50" s="20">
        <f>G51+G52</f>
        <v>3978.6</v>
      </c>
    </row>
    <row r="51" spans="1:7" ht="135.75" customHeight="1" x14ac:dyDescent="0.25">
      <c r="A51" s="10" t="s">
        <v>14</v>
      </c>
      <c r="B51" s="21" t="s">
        <v>151</v>
      </c>
      <c r="C51" s="21" t="s">
        <v>147</v>
      </c>
      <c r="D51" s="21">
        <v>13</v>
      </c>
      <c r="E51" s="21" t="s">
        <v>168</v>
      </c>
      <c r="F51" s="21" t="s">
        <v>149</v>
      </c>
      <c r="G51" s="20">
        <v>2956.1</v>
      </c>
    </row>
    <row r="52" spans="1:7" ht="54" customHeight="1" x14ac:dyDescent="0.25">
      <c r="A52" s="10" t="s">
        <v>15</v>
      </c>
      <c r="B52" s="21" t="s">
        <v>151</v>
      </c>
      <c r="C52" s="21" t="s">
        <v>147</v>
      </c>
      <c r="D52" s="21">
        <v>13</v>
      </c>
      <c r="E52" s="21" t="s">
        <v>168</v>
      </c>
      <c r="F52" s="21" t="s">
        <v>158</v>
      </c>
      <c r="G52" s="20">
        <v>1022.5</v>
      </c>
    </row>
    <row r="53" spans="1:7" ht="52.5" customHeight="1" x14ac:dyDescent="0.25">
      <c r="A53" s="10" t="s">
        <v>24</v>
      </c>
      <c r="B53" s="21">
        <v>828</v>
      </c>
      <c r="C53" s="21" t="s">
        <v>147</v>
      </c>
      <c r="D53" s="21">
        <v>13</v>
      </c>
      <c r="E53" s="21" t="s">
        <v>25</v>
      </c>
      <c r="F53" s="21"/>
      <c r="G53" s="20">
        <f>G54+G55+G56</f>
        <v>1825.6000000000001</v>
      </c>
    </row>
    <row r="54" spans="1:7" ht="105" customHeight="1" x14ac:dyDescent="0.25">
      <c r="A54" s="10" t="s">
        <v>14</v>
      </c>
      <c r="B54" s="21">
        <v>828</v>
      </c>
      <c r="C54" s="21" t="s">
        <v>147</v>
      </c>
      <c r="D54" s="21">
        <v>13</v>
      </c>
      <c r="E54" s="21" t="s">
        <v>25</v>
      </c>
      <c r="F54" s="21">
        <v>100</v>
      </c>
      <c r="G54" s="20">
        <v>1267.4000000000001</v>
      </c>
    </row>
    <row r="55" spans="1:7" ht="68.25" customHeight="1" x14ac:dyDescent="0.25">
      <c r="A55" s="10" t="s">
        <v>15</v>
      </c>
      <c r="B55" s="21">
        <v>828</v>
      </c>
      <c r="C55" s="21" t="s">
        <v>147</v>
      </c>
      <c r="D55" s="21">
        <v>13</v>
      </c>
      <c r="E55" s="21" t="s">
        <v>25</v>
      </c>
      <c r="F55" s="21">
        <v>200</v>
      </c>
      <c r="G55" s="20">
        <v>459.7</v>
      </c>
    </row>
    <row r="56" spans="1:7" ht="49.9" customHeight="1" x14ac:dyDescent="0.25">
      <c r="A56" s="10" t="s">
        <v>26</v>
      </c>
      <c r="B56" s="21">
        <v>828</v>
      </c>
      <c r="C56" s="21" t="s">
        <v>147</v>
      </c>
      <c r="D56" s="21">
        <v>13</v>
      </c>
      <c r="E56" s="21" t="s">
        <v>25</v>
      </c>
      <c r="F56" s="21">
        <v>500</v>
      </c>
      <c r="G56" s="20">
        <v>98.5</v>
      </c>
    </row>
    <row r="57" spans="1:7" ht="44.25" customHeight="1" x14ac:dyDescent="0.25">
      <c r="A57" s="10" t="s">
        <v>27</v>
      </c>
      <c r="B57" s="21">
        <v>828</v>
      </c>
      <c r="C57" s="21" t="s">
        <v>147</v>
      </c>
      <c r="D57" s="21">
        <v>13</v>
      </c>
      <c r="E57" s="21" t="s">
        <v>28</v>
      </c>
      <c r="F57" s="21"/>
      <c r="G57" s="20">
        <f>G58</f>
        <v>189.8</v>
      </c>
    </row>
    <row r="58" spans="1:7" ht="32.25" customHeight="1" x14ac:dyDescent="0.25">
      <c r="A58" s="10" t="s">
        <v>16</v>
      </c>
      <c r="B58" s="21">
        <v>828</v>
      </c>
      <c r="C58" s="21" t="s">
        <v>147</v>
      </c>
      <c r="D58" s="21">
        <v>13</v>
      </c>
      <c r="E58" s="21" t="s">
        <v>28</v>
      </c>
      <c r="F58" s="21">
        <v>800</v>
      </c>
      <c r="G58" s="20">
        <v>189.8</v>
      </c>
    </row>
    <row r="59" spans="1:7" ht="48.75" customHeight="1" x14ac:dyDescent="0.25">
      <c r="A59" s="10" t="s">
        <v>329</v>
      </c>
      <c r="B59" s="21">
        <v>828</v>
      </c>
      <c r="C59" s="21" t="s">
        <v>147</v>
      </c>
      <c r="D59" s="21">
        <v>13</v>
      </c>
      <c r="E59" s="21" t="s">
        <v>328</v>
      </c>
      <c r="F59" s="21"/>
      <c r="G59" s="20">
        <f>G60</f>
        <v>66</v>
      </c>
    </row>
    <row r="60" spans="1:7" ht="111.75" customHeight="1" x14ac:dyDescent="0.25">
      <c r="A60" s="10" t="s">
        <v>14</v>
      </c>
      <c r="B60" s="21">
        <v>828</v>
      </c>
      <c r="C60" s="21" t="s">
        <v>147</v>
      </c>
      <c r="D60" s="21">
        <v>13</v>
      </c>
      <c r="E60" s="21" t="s">
        <v>328</v>
      </c>
      <c r="F60" s="21" t="s">
        <v>149</v>
      </c>
      <c r="G60" s="20">
        <v>66</v>
      </c>
    </row>
    <row r="61" spans="1:7" ht="39.6" customHeight="1" x14ac:dyDescent="0.25">
      <c r="A61" s="10" t="s">
        <v>172</v>
      </c>
      <c r="B61" s="21">
        <v>828</v>
      </c>
      <c r="C61" s="21" t="s">
        <v>147</v>
      </c>
      <c r="D61" s="21">
        <v>13</v>
      </c>
      <c r="E61" s="21" t="s">
        <v>170</v>
      </c>
      <c r="F61" s="21"/>
      <c r="G61" s="20">
        <f>G62+G63+G64</f>
        <v>3225.6</v>
      </c>
    </row>
    <row r="62" spans="1:7" ht="103.9" customHeight="1" x14ac:dyDescent="0.25">
      <c r="A62" s="10" t="s">
        <v>14</v>
      </c>
      <c r="B62" s="21">
        <v>828</v>
      </c>
      <c r="C62" s="21" t="s">
        <v>147</v>
      </c>
      <c r="D62" s="21">
        <v>13</v>
      </c>
      <c r="E62" s="21" t="s">
        <v>170</v>
      </c>
      <c r="F62" s="21" t="s">
        <v>149</v>
      </c>
      <c r="G62" s="20">
        <v>1878.1</v>
      </c>
    </row>
    <row r="63" spans="1:7" ht="65.25" customHeight="1" x14ac:dyDescent="0.25">
      <c r="A63" s="10" t="s">
        <v>15</v>
      </c>
      <c r="B63" s="21">
        <v>828</v>
      </c>
      <c r="C63" s="21" t="s">
        <v>147</v>
      </c>
      <c r="D63" s="21">
        <v>13</v>
      </c>
      <c r="E63" s="21" t="s">
        <v>170</v>
      </c>
      <c r="F63" s="21" t="s">
        <v>158</v>
      </c>
      <c r="G63" s="20">
        <v>1311.4</v>
      </c>
    </row>
    <row r="64" spans="1:7" ht="45" customHeight="1" x14ac:dyDescent="0.25">
      <c r="A64" s="10" t="s">
        <v>16</v>
      </c>
      <c r="B64" s="21">
        <v>828</v>
      </c>
      <c r="C64" s="21" t="s">
        <v>147</v>
      </c>
      <c r="D64" s="21">
        <v>13</v>
      </c>
      <c r="E64" s="21" t="s">
        <v>170</v>
      </c>
      <c r="F64" s="21" t="s">
        <v>171</v>
      </c>
      <c r="G64" s="20">
        <v>36.1</v>
      </c>
    </row>
    <row r="65" spans="1:7" ht="45" customHeight="1" x14ac:dyDescent="0.25">
      <c r="A65" s="10" t="s">
        <v>219</v>
      </c>
      <c r="B65" s="21">
        <v>828</v>
      </c>
      <c r="C65" s="21" t="s">
        <v>147</v>
      </c>
      <c r="D65" s="21">
        <v>13</v>
      </c>
      <c r="E65" s="21" t="s">
        <v>218</v>
      </c>
      <c r="F65" s="21"/>
      <c r="G65" s="20">
        <f>G66</f>
        <v>273.39999999999998</v>
      </c>
    </row>
    <row r="66" spans="1:7" ht="45" customHeight="1" x14ac:dyDescent="0.25">
      <c r="A66" s="10" t="s">
        <v>15</v>
      </c>
      <c r="B66" s="21">
        <v>828</v>
      </c>
      <c r="C66" s="21" t="s">
        <v>147</v>
      </c>
      <c r="D66" s="21">
        <v>13</v>
      </c>
      <c r="E66" s="21" t="s">
        <v>218</v>
      </c>
      <c r="F66" s="21" t="s">
        <v>158</v>
      </c>
      <c r="G66" s="20">
        <v>273.39999999999998</v>
      </c>
    </row>
    <row r="67" spans="1:7" ht="51.75" customHeight="1" x14ac:dyDescent="0.25">
      <c r="A67" s="10" t="s">
        <v>389</v>
      </c>
      <c r="B67" s="21">
        <v>828</v>
      </c>
      <c r="C67" s="21" t="s">
        <v>147</v>
      </c>
      <c r="D67" s="21">
        <v>13</v>
      </c>
      <c r="E67" s="21" t="s">
        <v>29</v>
      </c>
      <c r="F67" s="21"/>
      <c r="G67" s="20">
        <f>G68</f>
        <v>977.8</v>
      </c>
    </row>
    <row r="68" spans="1:7" ht="54.75" customHeight="1" x14ac:dyDescent="0.25">
      <c r="A68" s="10" t="s">
        <v>235</v>
      </c>
      <c r="B68" s="21">
        <v>828</v>
      </c>
      <c r="C68" s="21" t="s">
        <v>147</v>
      </c>
      <c r="D68" s="21">
        <v>13</v>
      </c>
      <c r="E68" s="21" t="s">
        <v>30</v>
      </c>
      <c r="F68" s="22"/>
      <c r="G68" s="20">
        <f>G69</f>
        <v>977.8</v>
      </c>
    </row>
    <row r="69" spans="1:7" ht="81" customHeight="1" x14ac:dyDescent="0.25">
      <c r="A69" s="10" t="s">
        <v>284</v>
      </c>
      <c r="B69" s="21">
        <v>828</v>
      </c>
      <c r="C69" s="21" t="s">
        <v>147</v>
      </c>
      <c r="D69" s="21">
        <v>13</v>
      </c>
      <c r="E69" s="21" t="s">
        <v>31</v>
      </c>
      <c r="F69" s="21"/>
      <c r="G69" s="20">
        <f>G70</f>
        <v>977.8</v>
      </c>
    </row>
    <row r="70" spans="1:7" ht="63" customHeight="1" x14ac:dyDescent="0.25">
      <c r="A70" s="10" t="s">
        <v>32</v>
      </c>
      <c r="B70" s="21">
        <v>828</v>
      </c>
      <c r="C70" s="21" t="s">
        <v>147</v>
      </c>
      <c r="D70" s="21">
        <v>13</v>
      </c>
      <c r="E70" s="21" t="s">
        <v>33</v>
      </c>
      <c r="F70" s="21"/>
      <c r="G70" s="20">
        <f>G71</f>
        <v>977.8</v>
      </c>
    </row>
    <row r="71" spans="1:7" ht="119.25" customHeight="1" x14ac:dyDescent="0.25">
      <c r="A71" s="10" t="s">
        <v>14</v>
      </c>
      <c r="B71" s="21">
        <v>828</v>
      </c>
      <c r="C71" s="21" t="s">
        <v>147</v>
      </c>
      <c r="D71" s="21">
        <v>13</v>
      </c>
      <c r="E71" s="21" t="s">
        <v>33</v>
      </c>
      <c r="F71" s="21">
        <v>100</v>
      </c>
      <c r="G71" s="20">
        <v>977.8</v>
      </c>
    </row>
    <row r="72" spans="1:7" ht="60" customHeight="1" x14ac:dyDescent="0.25">
      <c r="A72" s="10" t="s">
        <v>236</v>
      </c>
      <c r="B72" s="21">
        <v>828</v>
      </c>
      <c r="C72" s="21" t="s">
        <v>147</v>
      </c>
      <c r="D72" s="21">
        <v>13</v>
      </c>
      <c r="E72" s="21" t="s">
        <v>34</v>
      </c>
      <c r="F72" s="21"/>
      <c r="G72" s="20">
        <f>G73</f>
        <v>1012.1999999999999</v>
      </c>
    </row>
    <row r="73" spans="1:7" ht="77.25" customHeight="1" x14ac:dyDescent="0.25">
      <c r="A73" s="10" t="s">
        <v>237</v>
      </c>
      <c r="B73" s="21">
        <v>828</v>
      </c>
      <c r="C73" s="21" t="s">
        <v>147</v>
      </c>
      <c r="D73" s="21">
        <v>13</v>
      </c>
      <c r="E73" s="21" t="s">
        <v>35</v>
      </c>
      <c r="F73" s="21"/>
      <c r="G73" s="20">
        <f>G74</f>
        <v>1012.1999999999999</v>
      </c>
    </row>
    <row r="74" spans="1:7" ht="47.25" customHeight="1" x14ac:dyDescent="0.25">
      <c r="A74" s="10" t="s">
        <v>238</v>
      </c>
      <c r="B74" s="21">
        <v>828</v>
      </c>
      <c r="C74" s="21" t="s">
        <v>147</v>
      </c>
      <c r="D74" s="21">
        <v>13</v>
      </c>
      <c r="E74" s="21" t="s">
        <v>36</v>
      </c>
      <c r="F74" s="21"/>
      <c r="G74" s="20">
        <f>G75+G76</f>
        <v>1012.1999999999999</v>
      </c>
    </row>
    <row r="75" spans="1:7" ht="121.5" customHeight="1" x14ac:dyDescent="0.25">
      <c r="A75" s="10" t="s">
        <v>14</v>
      </c>
      <c r="B75" s="21">
        <v>828</v>
      </c>
      <c r="C75" s="21" t="s">
        <v>147</v>
      </c>
      <c r="D75" s="21">
        <v>13</v>
      </c>
      <c r="E75" s="21" t="s">
        <v>36</v>
      </c>
      <c r="F75" s="21">
        <v>100</v>
      </c>
      <c r="G75" s="20">
        <v>956.3</v>
      </c>
    </row>
    <row r="76" spans="1:7" ht="49.9" customHeight="1" x14ac:dyDescent="0.25">
      <c r="A76" s="10" t="s">
        <v>15</v>
      </c>
      <c r="B76" s="21">
        <v>828</v>
      </c>
      <c r="C76" s="21" t="s">
        <v>147</v>
      </c>
      <c r="D76" s="21">
        <v>13</v>
      </c>
      <c r="E76" s="21" t="s">
        <v>36</v>
      </c>
      <c r="F76" s="21">
        <v>200</v>
      </c>
      <c r="G76" s="20">
        <v>55.9</v>
      </c>
    </row>
    <row r="77" spans="1:7" ht="62.25" customHeight="1" x14ac:dyDescent="0.25">
      <c r="A77" s="10" t="s">
        <v>240</v>
      </c>
      <c r="B77" s="21">
        <v>828</v>
      </c>
      <c r="C77" s="21" t="s">
        <v>147</v>
      </c>
      <c r="D77" s="21">
        <v>13</v>
      </c>
      <c r="E77" s="21" t="s">
        <v>173</v>
      </c>
      <c r="F77" s="21"/>
      <c r="G77" s="20">
        <f>G78</f>
        <v>2072.5</v>
      </c>
    </row>
    <row r="78" spans="1:7" ht="62.25" customHeight="1" x14ac:dyDescent="0.25">
      <c r="A78" s="10" t="s">
        <v>239</v>
      </c>
      <c r="B78" s="21">
        <v>828</v>
      </c>
      <c r="C78" s="21" t="s">
        <v>147</v>
      </c>
      <c r="D78" s="21">
        <v>13</v>
      </c>
      <c r="E78" s="21" t="s">
        <v>174</v>
      </c>
      <c r="F78" s="21"/>
      <c r="G78" s="20">
        <f>G79</f>
        <v>2072.5</v>
      </c>
    </row>
    <row r="79" spans="1:7" ht="69.599999999999994" customHeight="1" x14ac:dyDescent="0.25">
      <c r="A79" s="10" t="s">
        <v>50</v>
      </c>
      <c r="B79" s="21">
        <v>828</v>
      </c>
      <c r="C79" s="21" t="s">
        <v>147</v>
      </c>
      <c r="D79" s="21">
        <v>13</v>
      </c>
      <c r="E79" s="21" t="s">
        <v>174</v>
      </c>
      <c r="F79" s="21" t="s">
        <v>175</v>
      </c>
      <c r="G79" s="20">
        <v>2072.5</v>
      </c>
    </row>
    <row r="80" spans="1:7" ht="33" customHeight="1" x14ac:dyDescent="0.25">
      <c r="A80" s="29" t="s">
        <v>37</v>
      </c>
      <c r="B80" s="18">
        <v>828</v>
      </c>
      <c r="C80" s="18" t="s">
        <v>150</v>
      </c>
      <c r="D80" s="18" t="s">
        <v>289</v>
      </c>
      <c r="E80" s="18"/>
      <c r="F80" s="18"/>
      <c r="G80" s="20">
        <f>G81</f>
        <v>2289.6999999999998</v>
      </c>
    </row>
    <row r="81" spans="1:7" ht="53.25" customHeight="1" x14ac:dyDescent="0.25">
      <c r="A81" s="31" t="s">
        <v>38</v>
      </c>
      <c r="B81" s="18" t="s">
        <v>151</v>
      </c>
      <c r="C81" s="23" t="s">
        <v>150</v>
      </c>
      <c r="D81" s="23" t="s">
        <v>152</v>
      </c>
      <c r="E81" s="23"/>
      <c r="F81" s="23"/>
      <c r="G81" s="24">
        <f>G82</f>
        <v>2289.6999999999998</v>
      </c>
    </row>
    <row r="82" spans="1:7" ht="48" customHeight="1" x14ac:dyDescent="0.25">
      <c r="A82" s="11" t="s">
        <v>39</v>
      </c>
      <c r="B82" s="25">
        <v>828</v>
      </c>
      <c r="C82" s="25" t="s">
        <v>150</v>
      </c>
      <c r="D82" s="25" t="s">
        <v>152</v>
      </c>
      <c r="E82" s="25" t="s">
        <v>11</v>
      </c>
      <c r="F82" s="25"/>
      <c r="G82" s="24">
        <f>G84</f>
        <v>2289.6999999999998</v>
      </c>
    </row>
    <row r="83" spans="1:7" ht="81" customHeight="1" x14ac:dyDescent="0.25">
      <c r="A83" s="11" t="s">
        <v>241</v>
      </c>
      <c r="B83" s="21">
        <v>828</v>
      </c>
      <c r="C83" s="21" t="s">
        <v>150</v>
      </c>
      <c r="D83" s="21" t="s">
        <v>152</v>
      </c>
      <c r="E83" s="21" t="s">
        <v>40</v>
      </c>
      <c r="F83" s="25"/>
      <c r="G83" s="24">
        <f>G84</f>
        <v>2289.6999999999998</v>
      </c>
    </row>
    <row r="84" spans="1:7" ht="33" customHeight="1" x14ac:dyDescent="0.25">
      <c r="A84" s="10" t="s">
        <v>26</v>
      </c>
      <c r="B84" s="21">
        <v>828</v>
      </c>
      <c r="C84" s="21" t="s">
        <v>150</v>
      </c>
      <c r="D84" s="21" t="s">
        <v>152</v>
      </c>
      <c r="E84" s="21" t="s">
        <v>40</v>
      </c>
      <c r="F84" s="21">
        <v>500</v>
      </c>
      <c r="G84" s="20">
        <v>2289.6999999999998</v>
      </c>
    </row>
    <row r="85" spans="1:7" ht="68.25" customHeight="1" x14ac:dyDescent="0.25">
      <c r="A85" s="32" t="s">
        <v>41</v>
      </c>
      <c r="B85" s="18" t="s">
        <v>151</v>
      </c>
      <c r="C85" s="23" t="s">
        <v>152</v>
      </c>
      <c r="D85" s="23" t="s">
        <v>289</v>
      </c>
      <c r="E85" s="23"/>
      <c r="F85" s="23"/>
      <c r="G85" s="24">
        <f>G86+G93</f>
        <v>2335.3000000000002</v>
      </c>
    </row>
    <row r="86" spans="1:7" ht="68.25" customHeight="1" x14ac:dyDescent="0.25">
      <c r="A86" s="32" t="s">
        <v>42</v>
      </c>
      <c r="B86" s="18" t="s">
        <v>151</v>
      </c>
      <c r="C86" s="23" t="s">
        <v>152</v>
      </c>
      <c r="D86" s="23" t="s">
        <v>153</v>
      </c>
      <c r="E86" s="23"/>
      <c r="F86" s="26"/>
      <c r="G86" s="24">
        <f>G87</f>
        <v>1979.3000000000002</v>
      </c>
    </row>
    <row r="87" spans="1:7" ht="68.25" customHeight="1" x14ac:dyDescent="0.25">
      <c r="A87" s="12" t="s">
        <v>39</v>
      </c>
      <c r="B87" s="18" t="s">
        <v>151</v>
      </c>
      <c r="C87" s="25" t="s">
        <v>152</v>
      </c>
      <c r="D87" s="25" t="s">
        <v>153</v>
      </c>
      <c r="E87" s="23" t="s">
        <v>11</v>
      </c>
      <c r="F87" s="26"/>
      <c r="G87" s="24">
        <f>G88+G91</f>
        <v>1979.3000000000002</v>
      </c>
    </row>
    <row r="88" spans="1:7" ht="81.599999999999994" customHeight="1" x14ac:dyDescent="0.25">
      <c r="A88" s="11" t="s">
        <v>42</v>
      </c>
      <c r="B88" s="21" t="s">
        <v>151</v>
      </c>
      <c r="C88" s="25" t="s">
        <v>152</v>
      </c>
      <c r="D88" s="25" t="s">
        <v>153</v>
      </c>
      <c r="E88" s="25" t="s">
        <v>176</v>
      </c>
      <c r="F88" s="25"/>
      <c r="G88" s="24">
        <f>G89+G90</f>
        <v>1942.8000000000002</v>
      </c>
    </row>
    <row r="89" spans="1:7" ht="117.75" customHeight="1" x14ac:dyDescent="0.25">
      <c r="A89" s="10" t="s">
        <v>14</v>
      </c>
      <c r="B89" s="21">
        <v>828</v>
      </c>
      <c r="C89" s="21" t="s">
        <v>152</v>
      </c>
      <c r="D89" s="21" t="s">
        <v>153</v>
      </c>
      <c r="E89" s="25" t="s">
        <v>176</v>
      </c>
      <c r="F89" s="21">
        <v>100</v>
      </c>
      <c r="G89" s="20">
        <v>1480.2</v>
      </c>
    </row>
    <row r="90" spans="1:7" ht="57" customHeight="1" x14ac:dyDescent="0.25">
      <c r="A90" s="10" t="s">
        <v>15</v>
      </c>
      <c r="B90" s="21">
        <v>828</v>
      </c>
      <c r="C90" s="25" t="s">
        <v>152</v>
      </c>
      <c r="D90" s="21" t="s">
        <v>153</v>
      </c>
      <c r="E90" s="25" t="s">
        <v>176</v>
      </c>
      <c r="F90" s="21">
        <v>200</v>
      </c>
      <c r="G90" s="20">
        <v>462.6</v>
      </c>
    </row>
    <row r="91" spans="1:7" ht="63" customHeight="1" x14ac:dyDescent="0.25">
      <c r="A91" s="10" t="s">
        <v>243</v>
      </c>
      <c r="B91" s="21">
        <v>828</v>
      </c>
      <c r="C91" s="25" t="s">
        <v>152</v>
      </c>
      <c r="D91" s="21" t="s">
        <v>153</v>
      </c>
      <c r="E91" s="25" t="s">
        <v>242</v>
      </c>
      <c r="F91" s="21"/>
      <c r="G91" s="20">
        <f>G92</f>
        <v>36.5</v>
      </c>
    </row>
    <row r="92" spans="1:7" ht="57" customHeight="1" x14ac:dyDescent="0.25">
      <c r="A92" s="10" t="s">
        <v>15</v>
      </c>
      <c r="B92" s="21">
        <v>828</v>
      </c>
      <c r="C92" s="25" t="s">
        <v>152</v>
      </c>
      <c r="D92" s="21" t="s">
        <v>153</v>
      </c>
      <c r="E92" s="25" t="s">
        <v>242</v>
      </c>
      <c r="F92" s="21" t="s">
        <v>158</v>
      </c>
      <c r="G92" s="20">
        <v>36.5</v>
      </c>
    </row>
    <row r="93" spans="1:7" ht="69" customHeight="1" x14ac:dyDescent="0.25">
      <c r="A93" s="30" t="s">
        <v>155</v>
      </c>
      <c r="B93" s="21" t="s">
        <v>151</v>
      </c>
      <c r="C93" s="25" t="s">
        <v>152</v>
      </c>
      <c r="D93" s="21" t="s">
        <v>154</v>
      </c>
      <c r="E93" s="21"/>
      <c r="F93" s="21"/>
      <c r="G93" s="20">
        <f>G94</f>
        <v>356</v>
      </c>
    </row>
    <row r="94" spans="1:7" ht="42" customHeight="1" x14ac:dyDescent="0.25">
      <c r="A94" s="10" t="s">
        <v>91</v>
      </c>
      <c r="B94" s="21">
        <v>828</v>
      </c>
      <c r="C94" s="21" t="s">
        <v>152</v>
      </c>
      <c r="D94" s="21">
        <v>14</v>
      </c>
      <c r="E94" s="21" t="s">
        <v>177</v>
      </c>
      <c r="F94" s="22"/>
      <c r="G94" s="20">
        <f>G95</f>
        <v>356</v>
      </c>
    </row>
    <row r="95" spans="1:7" ht="141" customHeight="1" x14ac:dyDescent="0.25">
      <c r="A95" s="10" t="s">
        <v>14</v>
      </c>
      <c r="B95" s="21">
        <v>828</v>
      </c>
      <c r="C95" s="25" t="s">
        <v>152</v>
      </c>
      <c r="D95" s="21">
        <v>14</v>
      </c>
      <c r="E95" s="21" t="s">
        <v>177</v>
      </c>
      <c r="F95" s="21">
        <v>100</v>
      </c>
      <c r="G95" s="20">
        <v>356</v>
      </c>
    </row>
    <row r="96" spans="1:7" ht="33" customHeight="1" x14ac:dyDescent="0.25">
      <c r="A96" s="30" t="s">
        <v>43</v>
      </c>
      <c r="B96" s="21">
        <v>828</v>
      </c>
      <c r="C96" s="21" t="s">
        <v>148</v>
      </c>
      <c r="D96" s="21" t="s">
        <v>289</v>
      </c>
      <c r="E96" s="27"/>
      <c r="F96" s="21"/>
      <c r="G96" s="20">
        <f>G97+G101+G105+G108</f>
        <v>42156.800000000003</v>
      </c>
    </row>
    <row r="97" spans="1:7" ht="33" customHeight="1" x14ac:dyDescent="0.25">
      <c r="A97" s="30" t="s">
        <v>44</v>
      </c>
      <c r="B97" s="21">
        <v>828</v>
      </c>
      <c r="C97" s="21" t="s">
        <v>148</v>
      </c>
      <c r="D97" s="21" t="s">
        <v>156</v>
      </c>
      <c r="E97" s="27"/>
      <c r="F97" s="21"/>
      <c r="G97" s="20">
        <f>G98</f>
        <v>2348.9</v>
      </c>
    </row>
    <row r="98" spans="1:7" ht="84" customHeight="1" x14ac:dyDescent="0.25">
      <c r="A98" s="10" t="s">
        <v>178</v>
      </c>
      <c r="B98" s="21">
        <v>828</v>
      </c>
      <c r="C98" s="21" t="s">
        <v>148</v>
      </c>
      <c r="D98" s="21" t="s">
        <v>156</v>
      </c>
      <c r="E98" s="21" t="s">
        <v>248</v>
      </c>
      <c r="F98" s="21"/>
      <c r="G98" s="20">
        <f>G99</f>
        <v>2348.9</v>
      </c>
    </row>
    <row r="99" spans="1:7" ht="109.15" customHeight="1" x14ac:dyDescent="0.25">
      <c r="A99" s="10" t="s">
        <v>285</v>
      </c>
      <c r="B99" s="21">
        <v>828</v>
      </c>
      <c r="C99" s="21" t="s">
        <v>148</v>
      </c>
      <c r="D99" s="21" t="s">
        <v>156</v>
      </c>
      <c r="E99" s="21" t="s">
        <v>244</v>
      </c>
      <c r="F99" s="22"/>
      <c r="G99" s="20">
        <f>G100</f>
        <v>2348.9</v>
      </c>
    </row>
    <row r="100" spans="1:7" ht="49.5" customHeight="1" x14ac:dyDescent="0.25">
      <c r="A100" s="10" t="s">
        <v>45</v>
      </c>
      <c r="B100" s="21">
        <v>828</v>
      </c>
      <c r="C100" s="21" t="s">
        <v>148</v>
      </c>
      <c r="D100" s="21" t="s">
        <v>156</v>
      </c>
      <c r="E100" s="21" t="s">
        <v>244</v>
      </c>
      <c r="F100" s="21" t="s">
        <v>158</v>
      </c>
      <c r="G100" s="20">
        <v>2348.9</v>
      </c>
    </row>
    <row r="101" spans="1:7" ht="49.5" customHeight="1" x14ac:dyDescent="0.25">
      <c r="A101" s="30" t="s">
        <v>245</v>
      </c>
      <c r="B101" s="21" t="s">
        <v>151</v>
      </c>
      <c r="C101" s="21" t="s">
        <v>148</v>
      </c>
      <c r="D101" s="21" t="s">
        <v>160</v>
      </c>
      <c r="E101" s="21"/>
      <c r="F101" s="21"/>
      <c r="G101" s="20">
        <f>G102</f>
        <v>7337</v>
      </c>
    </row>
    <row r="102" spans="1:7" ht="49.5" customHeight="1" x14ac:dyDescent="0.25">
      <c r="A102" s="10" t="s">
        <v>18</v>
      </c>
      <c r="B102" s="21" t="s">
        <v>151</v>
      </c>
      <c r="C102" s="21" t="s">
        <v>148</v>
      </c>
      <c r="D102" s="21" t="s">
        <v>160</v>
      </c>
      <c r="E102" s="21" t="s">
        <v>11</v>
      </c>
      <c r="F102" s="21"/>
      <c r="G102" s="20">
        <f>G103</f>
        <v>7337</v>
      </c>
    </row>
    <row r="103" spans="1:7" ht="49.5" customHeight="1" x14ac:dyDescent="0.25">
      <c r="A103" s="10" t="s">
        <v>246</v>
      </c>
      <c r="B103" s="21" t="s">
        <v>151</v>
      </c>
      <c r="C103" s="21" t="s">
        <v>148</v>
      </c>
      <c r="D103" s="21" t="s">
        <v>160</v>
      </c>
      <c r="E103" s="21" t="s">
        <v>247</v>
      </c>
      <c r="F103" s="21"/>
      <c r="G103" s="20">
        <f>G104</f>
        <v>7337</v>
      </c>
    </row>
    <row r="104" spans="1:7" ht="49.5" customHeight="1" x14ac:dyDescent="0.25">
      <c r="A104" s="10" t="s">
        <v>16</v>
      </c>
      <c r="B104" s="21" t="s">
        <v>151</v>
      </c>
      <c r="C104" s="21" t="s">
        <v>148</v>
      </c>
      <c r="D104" s="21" t="s">
        <v>160</v>
      </c>
      <c r="E104" s="21" t="s">
        <v>247</v>
      </c>
      <c r="F104" s="21" t="s">
        <v>171</v>
      </c>
      <c r="G104" s="20">
        <v>7337</v>
      </c>
    </row>
    <row r="105" spans="1:7" ht="49.5" customHeight="1" x14ac:dyDescent="0.25">
      <c r="A105" s="30" t="s">
        <v>202</v>
      </c>
      <c r="B105" s="21">
        <v>828</v>
      </c>
      <c r="C105" s="21" t="s">
        <v>148</v>
      </c>
      <c r="D105" s="21" t="s">
        <v>153</v>
      </c>
      <c r="E105" s="21"/>
      <c r="F105" s="21"/>
      <c r="G105" s="20">
        <f>G106</f>
        <v>31606.400000000001</v>
      </c>
    </row>
    <row r="106" spans="1:7" ht="63.6" customHeight="1" x14ac:dyDescent="0.25">
      <c r="A106" s="10" t="s">
        <v>220</v>
      </c>
      <c r="B106" s="21">
        <v>828</v>
      </c>
      <c r="C106" s="21" t="s">
        <v>148</v>
      </c>
      <c r="D106" s="21" t="s">
        <v>153</v>
      </c>
      <c r="E106" s="21" t="s">
        <v>221</v>
      </c>
      <c r="F106" s="21"/>
      <c r="G106" s="20">
        <f>G107</f>
        <v>31606.400000000001</v>
      </c>
    </row>
    <row r="107" spans="1:7" ht="49.5" customHeight="1" x14ac:dyDescent="0.25">
      <c r="A107" s="10" t="s">
        <v>45</v>
      </c>
      <c r="B107" s="21">
        <v>828</v>
      </c>
      <c r="C107" s="21" t="s">
        <v>148</v>
      </c>
      <c r="D107" s="21" t="s">
        <v>153</v>
      </c>
      <c r="E107" s="21" t="s">
        <v>221</v>
      </c>
      <c r="F107" s="21" t="s">
        <v>158</v>
      </c>
      <c r="G107" s="20">
        <v>31606.400000000001</v>
      </c>
    </row>
    <row r="108" spans="1:7" ht="49.5" customHeight="1" x14ac:dyDescent="0.25">
      <c r="A108" s="30" t="s">
        <v>297</v>
      </c>
      <c r="B108" s="21" t="s">
        <v>151</v>
      </c>
      <c r="C108" s="21" t="s">
        <v>148</v>
      </c>
      <c r="D108" s="21" t="s">
        <v>296</v>
      </c>
      <c r="E108" s="21"/>
      <c r="F108" s="21"/>
      <c r="G108" s="20">
        <f>G110+G112</f>
        <v>864.5</v>
      </c>
    </row>
    <row r="109" spans="1:7" ht="78.75" customHeight="1" x14ac:dyDescent="0.25">
      <c r="A109" s="10" t="s">
        <v>306</v>
      </c>
      <c r="B109" s="21" t="s">
        <v>151</v>
      </c>
      <c r="C109" s="21" t="s">
        <v>148</v>
      </c>
      <c r="D109" s="21" t="s">
        <v>296</v>
      </c>
      <c r="E109" s="21" t="s">
        <v>307</v>
      </c>
      <c r="F109" s="21"/>
      <c r="G109" s="20">
        <f>G110</f>
        <v>64.5</v>
      </c>
    </row>
    <row r="110" spans="1:7" ht="49.5" customHeight="1" x14ac:dyDescent="0.25">
      <c r="A110" s="10" t="s">
        <v>298</v>
      </c>
      <c r="B110" s="21" t="s">
        <v>151</v>
      </c>
      <c r="C110" s="21" t="s">
        <v>148</v>
      </c>
      <c r="D110" s="21" t="s">
        <v>296</v>
      </c>
      <c r="E110" s="21" t="s">
        <v>299</v>
      </c>
      <c r="F110" s="21"/>
      <c r="G110" s="20">
        <f>G111</f>
        <v>64.5</v>
      </c>
    </row>
    <row r="111" spans="1:7" ht="49.5" customHeight="1" x14ac:dyDescent="0.25">
      <c r="A111" s="10" t="s">
        <v>45</v>
      </c>
      <c r="B111" s="21" t="s">
        <v>151</v>
      </c>
      <c r="C111" s="21" t="s">
        <v>148</v>
      </c>
      <c r="D111" s="21" t="s">
        <v>296</v>
      </c>
      <c r="E111" s="21" t="s">
        <v>299</v>
      </c>
      <c r="F111" s="21" t="s">
        <v>158</v>
      </c>
      <c r="G111" s="20">
        <v>64.5</v>
      </c>
    </row>
    <row r="112" spans="1:7" ht="49.5" customHeight="1" x14ac:dyDescent="0.25">
      <c r="A112" s="10" t="s">
        <v>18</v>
      </c>
      <c r="B112" s="21" t="s">
        <v>151</v>
      </c>
      <c r="C112" s="21" t="s">
        <v>148</v>
      </c>
      <c r="D112" s="21" t="s">
        <v>296</v>
      </c>
      <c r="E112" s="21" t="s">
        <v>11</v>
      </c>
      <c r="F112" s="21"/>
      <c r="G112" s="20">
        <f>G113</f>
        <v>800</v>
      </c>
    </row>
    <row r="113" spans="1:7" ht="49.5" customHeight="1" x14ac:dyDescent="0.25">
      <c r="A113" s="10" t="s">
        <v>301</v>
      </c>
      <c r="B113" s="21" t="s">
        <v>151</v>
      </c>
      <c r="C113" s="21" t="s">
        <v>148</v>
      </c>
      <c r="D113" s="21" t="s">
        <v>296</v>
      </c>
      <c r="E113" s="21" t="s">
        <v>300</v>
      </c>
      <c r="F113" s="21"/>
      <c r="G113" s="20">
        <f>G114</f>
        <v>800</v>
      </c>
    </row>
    <row r="114" spans="1:7" ht="49.5" customHeight="1" x14ac:dyDescent="0.25">
      <c r="A114" s="10" t="s">
        <v>16</v>
      </c>
      <c r="B114" s="21" t="s">
        <v>151</v>
      </c>
      <c r="C114" s="21" t="s">
        <v>148</v>
      </c>
      <c r="D114" s="21" t="s">
        <v>296</v>
      </c>
      <c r="E114" s="21" t="s">
        <v>300</v>
      </c>
      <c r="F114" s="21" t="s">
        <v>171</v>
      </c>
      <c r="G114" s="20">
        <v>800</v>
      </c>
    </row>
    <row r="115" spans="1:7" ht="35.450000000000003" customHeight="1" x14ac:dyDescent="0.25">
      <c r="A115" s="30" t="s">
        <v>46</v>
      </c>
      <c r="B115" s="21">
        <v>828</v>
      </c>
      <c r="C115" s="21" t="s">
        <v>156</v>
      </c>
      <c r="D115" s="21" t="s">
        <v>289</v>
      </c>
      <c r="E115" s="21"/>
      <c r="F115" s="21"/>
      <c r="G115" s="20">
        <f>G116</f>
        <v>2649.3</v>
      </c>
    </row>
    <row r="116" spans="1:7" ht="30.75" customHeight="1" x14ac:dyDescent="0.25">
      <c r="A116" s="30" t="s">
        <v>47</v>
      </c>
      <c r="B116" s="21">
        <v>828</v>
      </c>
      <c r="C116" s="21" t="s">
        <v>156</v>
      </c>
      <c r="D116" s="21" t="s">
        <v>147</v>
      </c>
      <c r="E116" s="21"/>
      <c r="F116" s="21"/>
      <c r="G116" s="20">
        <f>G118+G120</f>
        <v>2649.3</v>
      </c>
    </row>
    <row r="117" spans="1:7" ht="59.45" customHeight="1" x14ac:dyDescent="0.25">
      <c r="A117" s="10" t="s">
        <v>249</v>
      </c>
      <c r="B117" s="21">
        <v>828</v>
      </c>
      <c r="C117" s="21" t="s">
        <v>156</v>
      </c>
      <c r="D117" s="21" t="s">
        <v>147</v>
      </c>
      <c r="E117" s="21" t="s">
        <v>250</v>
      </c>
      <c r="F117" s="21"/>
      <c r="G117" s="20">
        <v>2610</v>
      </c>
    </row>
    <row r="118" spans="1:7" ht="60" x14ac:dyDescent="0.25">
      <c r="A118" s="10" t="s">
        <v>48</v>
      </c>
      <c r="B118" s="21">
        <v>828</v>
      </c>
      <c r="C118" s="21" t="s">
        <v>156</v>
      </c>
      <c r="D118" s="21" t="s">
        <v>147</v>
      </c>
      <c r="E118" s="21" t="s">
        <v>49</v>
      </c>
      <c r="F118" s="21"/>
      <c r="G118" s="20">
        <f>G119</f>
        <v>2610</v>
      </c>
    </row>
    <row r="119" spans="1:7" ht="71.25" customHeight="1" x14ac:dyDescent="0.25">
      <c r="A119" s="10" t="s">
        <v>50</v>
      </c>
      <c r="B119" s="21">
        <v>828</v>
      </c>
      <c r="C119" s="21" t="s">
        <v>156</v>
      </c>
      <c r="D119" s="21" t="s">
        <v>147</v>
      </c>
      <c r="E119" s="21" t="s">
        <v>391</v>
      </c>
      <c r="F119" s="21" t="s">
        <v>51</v>
      </c>
      <c r="G119" s="20">
        <v>2610</v>
      </c>
    </row>
    <row r="120" spans="1:7" ht="48.6" customHeight="1" x14ac:dyDescent="0.25">
      <c r="A120" s="10" t="s">
        <v>18</v>
      </c>
      <c r="B120" s="21">
        <v>828</v>
      </c>
      <c r="C120" s="21" t="s">
        <v>156</v>
      </c>
      <c r="D120" s="21" t="s">
        <v>147</v>
      </c>
      <c r="E120" s="21" t="s">
        <v>11</v>
      </c>
      <c r="F120" s="21"/>
      <c r="G120" s="20">
        <f>G121</f>
        <v>39.299999999999997</v>
      </c>
    </row>
    <row r="121" spans="1:7" ht="41.45" customHeight="1" x14ac:dyDescent="0.25">
      <c r="A121" s="10" t="s">
        <v>181</v>
      </c>
      <c r="B121" s="21">
        <v>828</v>
      </c>
      <c r="C121" s="21" t="s">
        <v>156</v>
      </c>
      <c r="D121" s="21" t="s">
        <v>147</v>
      </c>
      <c r="E121" s="21" t="s">
        <v>180</v>
      </c>
      <c r="F121" s="21"/>
      <c r="G121" s="20">
        <f>G122</f>
        <v>39.299999999999997</v>
      </c>
    </row>
    <row r="122" spans="1:7" ht="50.45" customHeight="1" x14ac:dyDescent="0.25">
      <c r="A122" s="10" t="s">
        <v>45</v>
      </c>
      <c r="B122" s="21">
        <v>828</v>
      </c>
      <c r="C122" s="21" t="s">
        <v>156</v>
      </c>
      <c r="D122" s="21" t="s">
        <v>147</v>
      </c>
      <c r="E122" s="21" t="s">
        <v>180</v>
      </c>
      <c r="F122" s="21" t="s">
        <v>158</v>
      </c>
      <c r="G122" s="20">
        <v>39.299999999999997</v>
      </c>
    </row>
    <row r="123" spans="1:7" ht="58.5" customHeight="1" x14ac:dyDescent="0.25">
      <c r="A123" s="30" t="s">
        <v>282</v>
      </c>
      <c r="B123" s="21">
        <v>828</v>
      </c>
      <c r="C123" s="21" t="s">
        <v>157</v>
      </c>
      <c r="D123" s="21" t="s">
        <v>152</v>
      </c>
      <c r="E123" s="21"/>
      <c r="F123" s="21"/>
      <c r="G123" s="20">
        <f>G124</f>
        <v>1371.8</v>
      </c>
    </row>
    <row r="124" spans="1:7" ht="50.45" customHeight="1" x14ac:dyDescent="0.25">
      <c r="A124" s="10" t="s">
        <v>304</v>
      </c>
      <c r="B124" s="21">
        <v>828</v>
      </c>
      <c r="C124" s="21" t="s">
        <v>157</v>
      </c>
      <c r="D124" s="21" t="s">
        <v>152</v>
      </c>
      <c r="E124" s="21" t="s">
        <v>305</v>
      </c>
      <c r="F124" s="21"/>
      <c r="G124" s="20">
        <f>G125</f>
        <v>1371.8</v>
      </c>
    </row>
    <row r="125" spans="1:7" ht="61.15" customHeight="1" x14ac:dyDescent="0.25">
      <c r="A125" s="10" t="s">
        <v>302</v>
      </c>
      <c r="B125" s="21">
        <v>828</v>
      </c>
      <c r="C125" s="21" t="s">
        <v>157</v>
      </c>
      <c r="D125" s="21" t="s">
        <v>152</v>
      </c>
      <c r="E125" s="21" t="s">
        <v>303</v>
      </c>
      <c r="F125" s="21"/>
      <c r="G125" s="20">
        <f>G126</f>
        <v>1371.8</v>
      </c>
    </row>
    <row r="126" spans="1:7" ht="61.15" customHeight="1" x14ac:dyDescent="0.25">
      <c r="A126" s="10" t="s">
        <v>45</v>
      </c>
      <c r="B126" s="21">
        <v>828</v>
      </c>
      <c r="C126" s="21" t="s">
        <v>157</v>
      </c>
      <c r="D126" s="21" t="s">
        <v>152</v>
      </c>
      <c r="E126" s="21" t="s">
        <v>303</v>
      </c>
      <c r="F126" s="21" t="s">
        <v>158</v>
      </c>
      <c r="G126" s="20">
        <v>1371.8</v>
      </c>
    </row>
    <row r="127" spans="1:7" ht="25.5" customHeight="1" x14ac:dyDescent="0.25">
      <c r="A127" s="30" t="s">
        <v>52</v>
      </c>
      <c r="B127" s="21">
        <v>828</v>
      </c>
      <c r="C127" s="21" t="s">
        <v>159</v>
      </c>
      <c r="D127" s="21" t="s">
        <v>289</v>
      </c>
      <c r="E127" s="21"/>
      <c r="F127" s="21"/>
      <c r="G127" s="20">
        <f>G128+G138</f>
        <v>29332.3</v>
      </c>
    </row>
    <row r="128" spans="1:7" ht="37.5" customHeight="1" x14ac:dyDescent="0.25">
      <c r="A128" s="30" t="s">
        <v>182</v>
      </c>
      <c r="B128" s="21">
        <v>828</v>
      </c>
      <c r="C128" s="21" t="s">
        <v>159</v>
      </c>
      <c r="D128" s="21" t="s">
        <v>152</v>
      </c>
      <c r="E128" s="21"/>
      <c r="F128" s="21"/>
      <c r="G128" s="20">
        <f>G129+G136</f>
        <v>27304.7</v>
      </c>
    </row>
    <row r="129" spans="1:7" ht="64.150000000000006" customHeight="1" x14ac:dyDescent="0.25">
      <c r="A129" s="9" t="s">
        <v>390</v>
      </c>
      <c r="B129" s="21">
        <v>828</v>
      </c>
      <c r="C129" s="21" t="s">
        <v>159</v>
      </c>
      <c r="D129" s="21" t="s">
        <v>152</v>
      </c>
      <c r="E129" s="21" t="s">
        <v>191</v>
      </c>
      <c r="F129" s="21"/>
      <c r="G129" s="20">
        <f>G133+G130</f>
        <v>27258.9</v>
      </c>
    </row>
    <row r="130" spans="1:7" ht="64.150000000000006" customHeight="1" x14ac:dyDescent="0.25">
      <c r="A130" s="9" t="s">
        <v>310</v>
      </c>
      <c r="B130" s="21">
        <v>828</v>
      </c>
      <c r="C130" s="21" t="s">
        <v>159</v>
      </c>
      <c r="D130" s="21" t="s">
        <v>152</v>
      </c>
      <c r="E130" s="21" t="s">
        <v>309</v>
      </c>
      <c r="F130" s="21"/>
      <c r="G130" s="20">
        <f>G131</f>
        <v>30.4</v>
      </c>
    </row>
    <row r="131" spans="1:7" ht="64.150000000000006" customHeight="1" x14ac:dyDescent="0.25">
      <c r="A131" s="9" t="s">
        <v>312</v>
      </c>
      <c r="B131" s="21">
        <v>828</v>
      </c>
      <c r="C131" s="21" t="s">
        <v>159</v>
      </c>
      <c r="D131" s="21" t="s">
        <v>152</v>
      </c>
      <c r="E131" s="21" t="s">
        <v>311</v>
      </c>
      <c r="F131" s="21"/>
      <c r="G131" s="20">
        <f>G132</f>
        <v>30.4</v>
      </c>
    </row>
    <row r="132" spans="1:7" ht="64.150000000000006" customHeight="1" x14ac:dyDescent="0.25">
      <c r="A132" s="10" t="s">
        <v>50</v>
      </c>
      <c r="B132" s="21">
        <v>828</v>
      </c>
      <c r="C132" s="21" t="s">
        <v>159</v>
      </c>
      <c r="D132" s="21" t="s">
        <v>152</v>
      </c>
      <c r="E132" s="21" t="s">
        <v>311</v>
      </c>
      <c r="F132" s="21" t="s">
        <v>175</v>
      </c>
      <c r="G132" s="20">
        <v>30.4</v>
      </c>
    </row>
    <row r="133" spans="1:7" ht="57.75" customHeight="1" x14ac:dyDescent="0.25">
      <c r="A133" s="10" t="s">
        <v>55</v>
      </c>
      <c r="B133" s="21">
        <v>828</v>
      </c>
      <c r="C133" s="21" t="s">
        <v>159</v>
      </c>
      <c r="D133" s="21" t="s">
        <v>152</v>
      </c>
      <c r="E133" s="21" t="s">
        <v>56</v>
      </c>
      <c r="F133" s="21"/>
      <c r="G133" s="20">
        <f>G134</f>
        <v>27228.5</v>
      </c>
    </row>
    <row r="134" spans="1:7" ht="95.25" customHeight="1" x14ac:dyDescent="0.25">
      <c r="A134" s="10" t="s">
        <v>57</v>
      </c>
      <c r="B134" s="21">
        <v>828</v>
      </c>
      <c r="C134" s="21" t="s">
        <v>159</v>
      </c>
      <c r="D134" s="21" t="s">
        <v>152</v>
      </c>
      <c r="E134" s="21" t="s">
        <v>58</v>
      </c>
      <c r="F134" s="21"/>
      <c r="G134" s="20">
        <f>G135</f>
        <v>27228.5</v>
      </c>
    </row>
    <row r="135" spans="1:7" ht="72.75" customHeight="1" x14ac:dyDescent="0.25">
      <c r="A135" s="10" t="s">
        <v>50</v>
      </c>
      <c r="B135" s="21">
        <v>828</v>
      </c>
      <c r="C135" s="21" t="s">
        <v>159</v>
      </c>
      <c r="D135" s="21" t="s">
        <v>152</v>
      </c>
      <c r="E135" s="21" t="s">
        <v>58</v>
      </c>
      <c r="F135" s="21">
        <v>600</v>
      </c>
      <c r="G135" s="20">
        <v>27228.5</v>
      </c>
    </row>
    <row r="136" spans="1:7" ht="102" customHeight="1" x14ac:dyDescent="0.25">
      <c r="A136" s="10" t="s">
        <v>183</v>
      </c>
      <c r="B136" s="21">
        <v>828</v>
      </c>
      <c r="C136" s="21" t="s">
        <v>159</v>
      </c>
      <c r="D136" s="21" t="s">
        <v>152</v>
      </c>
      <c r="E136" s="21" t="s">
        <v>308</v>
      </c>
      <c r="F136" s="21"/>
      <c r="G136" s="20">
        <f>G137</f>
        <v>45.8</v>
      </c>
    </row>
    <row r="137" spans="1:7" ht="93.75" customHeight="1" x14ac:dyDescent="0.25">
      <c r="A137" s="10" t="s">
        <v>50</v>
      </c>
      <c r="B137" s="21">
        <v>828</v>
      </c>
      <c r="C137" s="21" t="s">
        <v>159</v>
      </c>
      <c r="D137" s="21" t="s">
        <v>152</v>
      </c>
      <c r="E137" s="21" t="s">
        <v>308</v>
      </c>
      <c r="F137" s="21" t="s">
        <v>175</v>
      </c>
      <c r="G137" s="20">
        <v>45.8</v>
      </c>
    </row>
    <row r="138" spans="1:7" ht="44.25" customHeight="1" x14ac:dyDescent="0.25">
      <c r="A138" s="30" t="s">
        <v>59</v>
      </c>
      <c r="B138" s="21">
        <v>828</v>
      </c>
      <c r="C138" s="21" t="s">
        <v>159</v>
      </c>
      <c r="D138" s="21" t="s">
        <v>159</v>
      </c>
      <c r="E138" s="22"/>
      <c r="F138" s="22"/>
      <c r="G138" s="20">
        <f>G142+G146+G139+G148</f>
        <v>2027.6</v>
      </c>
    </row>
    <row r="139" spans="1:7" ht="65.25" customHeight="1" x14ac:dyDescent="0.25">
      <c r="A139" s="30" t="s">
        <v>251</v>
      </c>
      <c r="B139" s="21">
        <v>828</v>
      </c>
      <c r="C139" s="21" t="s">
        <v>159</v>
      </c>
      <c r="D139" s="21" t="s">
        <v>159</v>
      </c>
      <c r="E139" s="21" t="s">
        <v>252</v>
      </c>
      <c r="F139" s="22"/>
      <c r="G139" s="20">
        <f>G140</f>
        <v>0.3</v>
      </c>
    </row>
    <row r="140" spans="1:7" ht="44.25" customHeight="1" x14ac:dyDescent="0.25">
      <c r="A140" s="10" t="s">
        <v>91</v>
      </c>
      <c r="B140" s="21">
        <v>828</v>
      </c>
      <c r="C140" s="21" t="s">
        <v>159</v>
      </c>
      <c r="D140" s="21" t="s">
        <v>159</v>
      </c>
      <c r="E140" s="21" t="s">
        <v>253</v>
      </c>
      <c r="F140" s="22"/>
      <c r="G140" s="20">
        <f>G141</f>
        <v>0.3</v>
      </c>
    </row>
    <row r="141" spans="1:7" ht="44.25" customHeight="1" x14ac:dyDescent="0.25">
      <c r="A141" s="10" t="s">
        <v>50</v>
      </c>
      <c r="B141" s="21">
        <v>828</v>
      </c>
      <c r="C141" s="21" t="s">
        <v>159</v>
      </c>
      <c r="D141" s="21" t="s">
        <v>159</v>
      </c>
      <c r="E141" s="21" t="s">
        <v>253</v>
      </c>
      <c r="F141" s="21" t="s">
        <v>175</v>
      </c>
      <c r="G141" s="20">
        <v>0.3</v>
      </c>
    </row>
    <row r="142" spans="1:7" ht="55.15" customHeight="1" x14ac:dyDescent="0.25">
      <c r="A142" s="10" t="s">
        <v>292</v>
      </c>
      <c r="B142" s="21" t="s">
        <v>151</v>
      </c>
      <c r="C142" s="21" t="s">
        <v>159</v>
      </c>
      <c r="D142" s="21" t="s">
        <v>159</v>
      </c>
      <c r="E142" s="21" t="s">
        <v>206</v>
      </c>
      <c r="F142" s="21"/>
      <c r="G142" s="20">
        <f>G143</f>
        <v>870.5</v>
      </c>
    </row>
    <row r="143" spans="1:7" ht="49.5" customHeight="1" x14ac:dyDescent="0.25">
      <c r="A143" s="10" t="s">
        <v>60</v>
      </c>
      <c r="B143" s="21">
        <v>828</v>
      </c>
      <c r="C143" s="21" t="s">
        <v>159</v>
      </c>
      <c r="D143" s="21" t="s">
        <v>159</v>
      </c>
      <c r="E143" s="21" t="s">
        <v>61</v>
      </c>
      <c r="F143" s="21"/>
      <c r="G143" s="20">
        <f>G145+G144</f>
        <v>870.5</v>
      </c>
    </row>
    <row r="144" spans="1:7" ht="132.6" customHeight="1" x14ac:dyDescent="0.25">
      <c r="A144" s="10" t="s">
        <v>14</v>
      </c>
      <c r="B144" s="21">
        <v>828</v>
      </c>
      <c r="C144" s="21" t="s">
        <v>159</v>
      </c>
      <c r="D144" s="21" t="s">
        <v>159</v>
      </c>
      <c r="E144" s="21" t="s">
        <v>61</v>
      </c>
      <c r="F144" s="21" t="s">
        <v>149</v>
      </c>
      <c r="G144" s="20">
        <v>408.7</v>
      </c>
    </row>
    <row r="145" spans="1:7" ht="43.5" customHeight="1" x14ac:dyDescent="0.25">
      <c r="A145" s="10" t="s">
        <v>45</v>
      </c>
      <c r="B145" s="21">
        <v>828</v>
      </c>
      <c r="C145" s="21" t="s">
        <v>159</v>
      </c>
      <c r="D145" s="21" t="s">
        <v>159</v>
      </c>
      <c r="E145" s="21" t="s">
        <v>61</v>
      </c>
      <c r="F145" s="21">
        <v>200</v>
      </c>
      <c r="G145" s="20">
        <v>461.8</v>
      </c>
    </row>
    <row r="146" spans="1:7" ht="41.25" customHeight="1" x14ac:dyDescent="0.25">
      <c r="A146" s="10" t="s">
        <v>62</v>
      </c>
      <c r="B146" s="21">
        <v>828</v>
      </c>
      <c r="C146" s="21" t="s">
        <v>159</v>
      </c>
      <c r="D146" s="21" t="s">
        <v>159</v>
      </c>
      <c r="E146" s="21" t="s">
        <v>63</v>
      </c>
      <c r="F146" s="22"/>
      <c r="G146" s="20">
        <f>G147</f>
        <v>1056.8</v>
      </c>
    </row>
    <row r="147" spans="1:7" ht="81" customHeight="1" x14ac:dyDescent="0.25">
      <c r="A147" s="10" t="s">
        <v>50</v>
      </c>
      <c r="B147" s="21">
        <v>828</v>
      </c>
      <c r="C147" s="21" t="s">
        <v>159</v>
      </c>
      <c r="D147" s="21" t="s">
        <v>159</v>
      </c>
      <c r="E147" s="21" t="s">
        <v>63</v>
      </c>
      <c r="F147" s="21">
        <v>600</v>
      </c>
      <c r="G147" s="20">
        <v>1056.8</v>
      </c>
    </row>
    <row r="148" spans="1:7" ht="81" customHeight="1" x14ac:dyDescent="0.25">
      <c r="A148" s="10" t="s">
        <v>314</v>
      </c>
      <c r="B148" s="21">
        <v>828</v>
      </c>
      <c r="C148" s="21" t="s">
        <v>159</v>
      </c>
      <c r="D148" s="21" t="s">
        <v>159</v>
      </c>
      <c r="E148" s="21" t="s">
        <v>315</v>
      </c>
      <c r="F148" s="21"/>
      <c r="G148" s="20">
        <f>G149</f>
        <v>100</v>
      </c>
    </row>
    <row r="149" spans="1:7" ht="81" customHeight="1" x14ac:dyDescent="0.25">
      <c r="A149" s="10" t="s">
        <v>91</v>
      </c>
      <c r="B149" s="21">
        <v>828</v>
      </c>
      <c r="C149" s="21" t="s">
        <v>159</v>
      </c>
      <c r="D149" s="21" t="s">
        <v>159</v>
      </c>
      <c r="E149" s="21" t="s">
        <v>313</v>
      </c>
      <c r="F149" s="21"/>
      <c r="G149" s="20">
        <f>G150</f>
        <v>100</v>
      </c>
    </row>
    <row r="150" spans="1:7" ht="81" customHeight="1" x14ac:dyDescent="0.25">
      <c r="A150" s="10" t="s">
        <v>50</v>
      </c>
      <c r="B150" s="21">
        <v>828</v>
      </c>
      <c r="C150" s="21" t="s">
        <v>159</v>
      </c>
      <c r="D150" s="21" t="s">
        <v>159</v>
      </c>
      <c r="E150" s="21" t="s">
        <v>313</v>
      </c>
      <c r="F150" s="21" t="s">
        <v>175</v>
      </c>
      <c r="G150" s="20">
        <v>100</v>
      </c>
    </row>
    <row r="151" spans="1:7" ht="30" customHeight="1" x14ac:dyDescent="0.25">
      <c r="A151" s="30" t="s">
        <v>64</v>
      </c>
      <c r="B151" s="21">
        <v>828</v>
      </c>
      <c r="C151" s="21" t="s">
        <v>153</v>
      </c>
      <c r="D151" s="21" t="s">
        <v>289</v>
      </c>
      <c r="E151" s="21"/>
      <c r="F151" s="21"/>
      <c r="G151" s="20">
        <f>G152</f>
        <v>798.4</v>
      </c>
    </row>
    <row r="152" spans="1:7" ht="33" customHeight="1" x14ac:dyDescent="0.25">
      <c r="A152" s="30" t="s">
        <v>65</v>
      </c>
      <c r="B152" s="21">
        <v>828</v>
      </c>
      <c r="C152" s="21" t="s">
        <v>153</v>
      </c>
      <c r="D152" s="21" t="s">
        <v>159</v>
      </c>
      <c r="E152" s="22"/>
      <c r="F152" s="22"/>
      <c r="G152" s="20">
        <f>G153</f>
        <v>798.4</v>
      </c>
    </row>
    <row r="153" spans="1:7" ht="63" customHeight="1" x14ac:dyDescent="0.25">
      <c r="A153" s="10" t="s">
        <v>256</v>
      </c>
      <c r="B153" s="21">
        <v>828</v>
      </c>
      <c r="C153" s="21" t="s">
        <v>153</v>
      </c>
      <c r="D153" s="21" t="s">
        <v>159</v>
      </c>
      <c r="E153" s="21" t="s">
        <v>66</v>
      </c>
      <c r="F153" s="21"/>
      <c r="G153" s="20">
        <f>G154</f>
        <v>798.4</v>
      </c>
    </row>
    <row r="154" spans="1:7" ht="256.5" customHeight="1" x14ac:dyDescent="0.25">
      <c r="A154" s="10" t="s">
        <v>255</v>
      </c>
      <c r="B154" s="21">
        <v>828</v>
      </c>
      <c r="C154" s="21" t="s">
        <v>153</v>
      </c>
      <c r="D154" s="21" t="s">
        <v>159</v>
      </c>
      <c r="E154" s="21" t="s">
        <v>67</v>
      </c>
      <c r="F154" s="21"/>
      <c r="G154" s="20">
        <f>G155</f>
        <v>798.4</v>
      </c>
    </row>
    <row r="155" spans="1:7" ht="60" customHeight="1" x14ac:dyDescent="0.25">
      <c r="A155" s="10" t="s">
        <v>15</v>
      </c>
      <c r="B155" s="21">
        <v>828</v>
      </c>
      <c r="C155" s="21" t="s">
        <v>153</v>
      </c>
      <c r="D155" s="21" t="s">
        <v>159</v>
      </c>
      <c r="E155" s="21" t="s">
        <v>67</v>
      </c>
      <c r="F155" s="21">
        <v>200</v>
      </c>
      <c r="G155" s="20">
        <v>798.4</v>
      </c>
    </row>
    <row r="156" spans="1:7" ht="60" customHeight="1" x14ac:dyDescent="0.25">
      <c r="A156" s="30" t="s">
        <v>129</v>
      </c>
      <c r="B156" s="21" t="s">
        <v>151</v>
      </c>
      <c r="C156" s="21" t="s">
        <v>185</v>
      </c>
      <c r="D156" s="21" t="s">
        <v>289</v>
      </c>
      <c r="E156" s="21"/>
      <c r="F156" s="21"/>
      <c r="G156" s="20">
        <f>G157</f>
        <v>12492.7</v>
      </c>
    </row>
    <row r="157" spans="1:7" ht="60" customHeight="1" x14ac:dyDescent="0.25">
      <c r="A157" s="30" t="s">
        <v>130</v>
      </c>
      <c r="B157" s="21" t="s">
        <v>151</v>
      </c>
      <c r="C157" s="21" t="s">
        <v>185</v>
      </c>
      <c r="D157" s="21" t="s">
        <v>152</v>
      </c>
      <c r="E157" s="21"/>
      <c r="F157" s="21"/>
      <c r="G157" s="20">
        <f>G162+G158</f>
        <v>12492.7</v>
      </c>
    </row>
    <row r="158" spans="1:7" ht="60" customHeight="1" x14ac:dyDescent="0.25">
      <c r="A158" s="10" t="s">
        <v>259</v>
      </c>
      <c r="B158" s="21" t="s">
        <v>151</v>
      </c>
      <c r="C158" s="21" t="s">
        <v>185</v>
      </c>
      <c r="D158" s="21" t="s">
        <v>152</v>
      </c>
      <c r="E158" s="21" t="s">
        <v>260</v>
      </c>
      <c r="F158" s="21"/>
      <c r="G158" s="20">
        <f>G159</f>
        <v>975</v>
      </c>
    </row>
    <row r="159" spans="1:7" ht="60" customHeight="1" x14ac:dyDescent="0.25">
      <c r="A159" s="10" t="s">
        <v>257</v>
      </c>
      <c r="B159" s="21" t="s">
        <v>151</v>
      </c>
      <c r="C159" s="21" t="s">
        <v>185</v>
      </c>
      <c r="D159" s="21" t="s">
        <v>152</v>
      </c>
      <c r="E159" s="21" t="s">
        <v>258</v>
      </c>
      <c r="F159" s="21"/>
      <c r="G159" s="20">
        <f>G160</f>
        <v>975</v>
      </c>
    </row>
    <row r="160" spans="1:7" ht="60" customHeight="1" x14ac:dyDescent="0.25">
      <c r="A160" s="10" t="s">
        <v>136</v>
      </c>
      <c r="B160" s="21" t="s">
        <v>151</v>
      </c>
      <c r="C160" s="21" t="s">
        <v>185</v>
      </c>
      <c r="D160" s="21" t="s">
        <v>152</v>
      </c>
      <c r="E160" s="21" t="s">
        <v>258</v>
      </c>
      <c r="F160" s="21" t="s">
        <v>179</v>
      </c>
      <c r="G160" s="20">
        <v>975</v>
      </c>
    </row>
    <row r="161" spans="1:7" ht="60" customHeight="1" x14ac:dyDescent="0.25">
      <c r="A161" s="10" t="s">
        <v>262</v>
      </c>
      <c r="B161" s="21" t="s">
        <v>151</v>
      </c>
      <c r="C161" s="21" t="s">
        <v>185</v>
      </c>
      <c r="D161" s="21" t="s">
        <v>152</v>
      </c>
      <c r="E161" s="21" t="s">
        <v>263</v>
      </c>
      <c r="F161" s="21"/>
      <c r="G161" s="20">
        <f>G162</f>
        <v>11517.7</v>
      </c>
    </row>
    <row r="162" spans="1:7" ht="75.599999999999994" customHeight="1" x14ac:dyDescent="0.25">
      <c r="A162" s="10" t="s">
        <v>186</v>
      </c>
      <c r="B162" s="21" t="s">
        <v>151</v>
      </c>
      <c r="C162" s="21" t="s">
        <v>185</v>
      </c>
      <c r="D162" s="21" t="s">
        <v>152</v>
      </c>
      <c r="E162" s="21" t="s">
        <v>261</v>
      </c>
      <c r="F162" s="21"/>
      <c r="G162" s="20">
        <f>G163</f>
        <v>11517.7</v>
      </c>
    </row>
    <row r="163" spans="1:7" ht="60" customHeight="1" x14ac:dyDescent="0.25">
      <c r="A163" s="10" t="s">
        <v>136</v>
      </c>
      <c r="B163" s="21" t="s">
        <v>151</v>
      </c>
      <c r="C163" s="21" t="s">
        <v>185</v>
      </c>
      <c r="D163" s="21" t="s">
        <v>152</v>
      </c>
      <c r="E163" s="21" t="s">
        <v>261</v>
      </c>
      <c r="F163" s="21" t="s">
        <v>179</v>
      </c>
      <c r="G163" s="20">
        <v>11517.7</v>
      </c>
    </row>
    <row r="164" spans="1:7" ht="30" customHeight="1" x14ac:dyDescent="0.25">
      <c r="A164" s="33" t="s">
        <v>68</v>
      </c>
      <c r="B164" s="21" t="s">
        <v>151</v>
      </c>
      <c r="C164" s="21">
        <v>11</v>
      </c>
      <c r="D164" s="21" t="s">
        <v>289</v>
      </c>
      <c r="E164" s="21"/>
      <c r="F164" s="21"/>
      <c r="G164" s="20">
        <f>G165+G175</f>
        <v>45165.999999999993</v>
      </c>
    </row>
    <row r="165" spans="1:7" ht="30" customHeight="1" x14ac:dyDescent="0.25">
      <c r="A165" s="33" t="s">
        <v>316</v>
      </c>
      <c r="B165" s="21" t="s">
        <v>151</v>
      </c>
      <c r="C165" s="21" t="s">
        <v>317</v>
      </c>
      <c r="D165" s="21" t="s">
        <v>147</v>
      </c>
      <c r="E165" s="21"/>
      <c r="F165" s="21"/>
      <c r="G165" s="20">
        <f>G166+G169+G171+G173</f>
        <v>42449.899999999994</v>
      </c>
    </row>
    <row r="166" spans="1:7" ht="65.25" customHeight="1" x14ac:dyDescent="0.25">
      <c r="A166" s="13" t="s">
        <v>254</v>
      </c>
      <c r="B166" s="21" t="s">
        <v>151</v>
      </c>
      <c r="C166" s="21" t="s">
        <v>317</v>
      </c>
      <c r="D166" s="21" t="s">
        <v>147</v>
      </c>
      <c r="E166" s="21" t="s">
        <v>70</v>
      </c>
      <c r="F166" s="21"/>
      <c r="G166" s="20">
        <f>G167</f>
        <v>41521.1</v>
      </c>
    </row>
    <row r="167" spans="1:7" ht="51.75" customHeight="1" x14ac:dyDescent="0.25">
      <c r="A167" s="13" t="s">
        <v>319</v>
      </c>
      <c r="B167" s="21" t="s">
        <v>151</v>
      </c>
      <c r="C167" s="21" t="s">
        <v>317</v>
      </c>
      <c r="D167" s="21" t="s">
        <v>147</v>
      </c>
      <c r="E167" s="21" t="s">
        <v>318</v>
      </c>
      <c r="F167" s="21"/>
      <c r="G167" s="20">
        <f>G168</f>
        <v>41521.1</v>
      </c>
    </row>
    <row r="168" spans="1:7" ht="70.5" customHeight="1" x14ac:dyDescent="0.25">
      <c r="A168" s="13" t="s">
        <v>50</v>
      </c>
      <c r="B168" s="21" t="s">
        <v>151</v>
      </c>
      <c r="C168" s="21" t="s">
        <v>317</v>
      </c>
      <c r="D168" s="21" t="s">
        <v>147</v>
      </c>
      <c r="E168" s="21" t="s">
        <v>318</v>
      </c>
      <c r="F168" s="21" t="s">
        <v>175</v>
      </c>
      <c r="G168" s="20">
        <v>41521.1</v>
      </c>
    </row>
    <row r="169" spans="1:7" ht="97.5" customHeight="1" x14ac:dyDescent="0.25">
      <c r="A169" s="13" t="s">
        <v>183</v>
      </c>
      <c r="B169" s="21" t="s">
        <v>151</v>
      </c>
      <c r="C169" s="21" t="s">
        <v>317</v>
      </c>
      <c r="D169" s="21" t="s">
        <v>147</v>
      </c>
      <c r="E169" s="21" t="s">
        <v>308</v>
      </c>
      <c r="F169" s="21"/>
      <c r="G169" s="20">
        <f>G170</f>
        <v>102.1</v>
      </c>
    </row>
    <row r="170" spans="1:7" ht="70.5" customHeight="1" x14ac:dyDescent="0.25">
      <c r="A170" s="13" t="s">
        <v>50</v>
      </c>
      <c r="B170" s="21" t="s">
        <v>151</v>
      </c>
      <c r="C170" s="21" t="s">
        <v>317</v>
      </c>
      <c r="D170" s="21" t="s">
        <v>147</v>
      </c>
      <c r="E170" s="21" t="s">
        <v>308</v>
      </c>
      <c r="F170" s="21" t="s">
        <v>175</v>
      </c>
      <c r="G170" s="20">
        <v>102.1</v>
      </c>
    </row>
    <row r="171" spans="1:7" ht="70.5" customHeight="1" x14ac:dyDescent="0.25">
      <c r="A171" s="13" t="s">
        <v>312</v>
      </c>
      <c r="B171" s="21" t="s">
        <v>151</v>
      </c>
      <c r="C171" s="21" t="s">
        <v>317</v>
      </c>
      <c r="D171" s="21" t="s">
        <v>147</v>
      </c>
      <c r="E171" s="21" t="s">
        <v>320</v>
      </c>
      <c r="F171" s="21"/>
      <c r="G171" s="20">
        <f>G172</f>
        <v>35.700000000000003</v>
      </c>
    </row>
    <row r="172" spans="1:7" ht="70.5" customHeight="1" x14ac:dyDescent="0.25">
      <c r="A172" s="13" t="s">
        <v>50</v>
      </c>
      <c r="B172" s="21" t="s">
        <v>151</v>
      </c>
      <c r="C172" s="21" t="s">
        <v>317</v>
      </c>
      <c r="D172" s="21" t="s">
        <v>147</v>
      </c>
      <c r="E172" s="21" t="s">
        <v>320</v>
      </c>
      <c r="F172" s="21" t="s">
        <v>175</v>
      </c>
      <c r="G172" s="20">
        <v>35.700000000000003</v>
      </c>
    </row>
    <row r="173" spans="1:7" ht="70.5" customHeight="1" x14ac:dyDescent="0.25">
      <c r="A173" s="13" t="s">
        <v>184</v>
      </c>
      <c r="B173" s="21" t="s">
        <v>151</v>
      </c>
      <c r="C173" s="21" t="s">
        <v>317</v>
      </c>
      <c r="D173" s="21" t="s">
        <v>147</v>
      </c>
      <c r="E173" s="21" t="s">
        <v>321</v>
      </c>
      <c r="F173" s="21"/>
      <c r="G173" s="20">
        <f>G174</f>
        <v>791</v>
      </c>
    </row>
    <row r="174" spans="1:7" ht="70.5" customHeight="1" x14ac:dyDescent="0.25">
      <c r="A174" s="13" t="s">
        <v>50</v>
      </c>
      <c r="B174" s="21" t="s">
        <v>151</v>
      </c>
      <c r="C174" s="21" t="s">
        <v>317</v>
      </c>
      <c r="D174" s="21" t="s">
        <v>147</v>
      </c>
      <c r="E174" s="21" t="s">
        <v>321</v>
      </c>
      <c r="F174" s="21" t="s">
        <v>175</v>
      </c>
      <c r="G174" s="20">
        <v>791</v>
      </c>
    </row>
    <row r="175" spans="1:7" ht="30.75" customHeight="1" x14ac:dyDescent="0.25">
      <c r="A175" s="33" t="s">
        <v>69</v>
      </c>
      <c r="B175" s="21" t="s">
        <v>151</v>
      </c>
      <c r="C175" s="21">
        <v>11</v>
      </c>
      <c r="D175" s="21" t="s">
        <v>150</v>
      </c>
      <c r="E175" s="22"/>
      <c r="F175" s="22"/>
      <c r="G175" s="20">
        <f>G176</f>
        <v>2716.1000000000004</v>
      </c>
    </row>
    <row r="176" spans="1:7" ht="75" customHeight="1" x14ac:dyDescent="0.25">
      <c r="A176" s="13" t="s">
        <v>254</v>
      </c>
      <c r="B176" s="21" t="s">
        <v>151</v>
      </c>
      <c r="C176" s="21">
        <v>11</v>
      </c>
      <c r="D176" s="21" t="s">
        <v>150</v>
      </c>
      <c r="E176" s="21" t="s">
        <v>70</v>
      </c>
      <c r="F176" s="22"/>
      <c r="G176" s="20">
        <f>G177</f>
        <v>2716.1000000000004</v>
      </c>
    </row>
    <row r="177" spans="1:7" ht="55.5" customHeight="1" x14ac:dyDescent="0.25">
      <c r="A177" s="10" t="s">
        <v>71</v>
      </c>
      <c r="B177" s="21" t="s">
        <v>151</v>
      </c>
      <c r="C177" s="21">
        <v>11</v>
      </c>
      <c r="D177" s="21" t="s">
        <v>150</v>
      </c>
      <c r="E177" s="21" t="s">
        <v>72</v>
      </c>
      <c r="F177" s="22"/>
      <c r="G177" s="20">
        <f>G179+G178</f>
        <v>2716.1000000000004</v>
      </c>
    </row>
    <row r="178" spans="1:7" ht="130.15" customHeight="1" x14ac:dyDescent="0.25">
      <c r="A178" s="10" t="s">
        <v>14</v>
      </c>
      <c r="B178" s="21" t="s">
        <v>151</v>
      </c>
      <c r="C178" s="21">
        <v>11</v>
      </c>
      <c r="D178" s="21" t="s">
        <v>150</v>
      </c>
      <c r="E178" s="21" t="s">
        <v>72</v>
      </c>
      <c r="F178" s="21" t="s">
        <v>149</v>
      </c>
      <c r="G178" s="20">
        <v>1270.9000000000001</v>
      </c>
    </row>
    <row r="179" spans="1:7" ht="65.25" customHeight="1" x14ac:dyDescent="0.25">
      <c r="A179" s="10" t="s">
        <v>15</v>
      </c>
      <c r="B179" s="21" t="s">
        <v>151</v>
      </c>
      <c r="C179" s="21">
        <v>11</v>
      </c>
      <c r="D179" s="21" t="s">
        <v>150</v>
      </c>
      <c r="E179" s="21" t="s">
        <v>72</v>
      </c>
      <c r="F179" s="21" t="s">
        <v>158</v>
      </c>
      <c r="G179" s="20">
        <v>1445.2</v>
      </c>
    </row>
    <row r="180" spans="1:7" ht="23.25" customHeight="1" x14ac:dyDescent="0.25">
      <c r="A180" s="29" t="s">
        <v>73</v>
      </c>
      <c r="B180" s="18">
        <v>829</v>
      </c>
      <c r="C180" s="18"/>
      <c r="D180" s="18"/>
      <c r="E180" s="18"/>
      <c r="F180" s="18"/>
      <c r="G180" s="20">
        <f>G181</f>
        <v>14757.3</v>
      </c>
    </row>
    <row r="181" spans="1:7" ht="43.5" customHeight="1" x14ac:dyDescent="0.25">
      <c r="A181" s="29" t="s">
        <v>10</v>
      </c>
      <c r="B181" s="18">
        <v>829</v>
      </c>
      <c r="C181" s="18" t="s">
        <v>147</v>
      </c>
      <c r="D181" s="18" t="s">
        <v>289</v>
      </c>
      <c r="E181" s="18"/>
      <c r="F181" s="18"/>
      <c r="G181" s="20">
        <f>G182+G186+G197</f>
        <v>14757.3</v>
      </c>
    </row>
    <row r="182" spans="1:7" ht="70.5" customHeight="1" x14ac:dyDescent="0.25">
      <c r="A182" s="29" t="s">
        <v>264</v>
      </c>
      <c r="B182" s="18">
        <v>829</v>
      </c>
      <c r="C182" s="18" t="s">
        <v>147</v>
      </c>
      <c r="D182" s="18" t="s">
        <v>150</v>
      </c>
      <c r="E182" s="18"/>
      <c r="F182" s="18"/>
      <c r="G182" s="20">
        <f>G183</f>
        <v>3431.9</v>
      </c>
    </row>
    <row r="183" spans="1:7" ht="39" customHeight="1" x14ac:dyDescent="0.25">
      <c r="A183" s="9" t="s">
        <v>18</v>
      </c>
      <c r="B183" s="18">
        <v>829</v>
      </c>
      <c r="C183" s="18" t="s">
        <v>147</v>
      </c>
      <c r="D183" s="18" t="s">
        <v>150</v>
      </c>
      <c r="E183" s="18" t="s">
        <v>11</v>
      </c>
      <c r="F183" s="18"/>
      <c r="G183" s="20">
        <f>G184</f>
        <v>3431.9</v>
      </c>
    </row>
    <row r="184" spans="1:7" ht="43.5" customHeight="1" x14ac:dyDescent="0.25">
      <c r="A184" s="9" t="s">
        <v>74</v>
      </c>
      <c r="B184" s="18">
        <v>829</v>
      </c>
      <c r="C184" s="18" t="s">
        <v>147</v>
      </c>
      <c r="D184" s="18" t="s">
        <v>150</v>
      </c>
      <c r="E184" s="18" t="s">
        <v>75</v>
      </c>
      <c r="F184" s="18"/>
      <c r="G184" s="20">
        <f>G185</f>
        <v>3431.9</v>
      </c>
    </row>
    <row r="185" spans="1:7" ht="112.5" customHeight="1" x14ac:dyDescent="0.25">
      <c r="A185" s="9" t="s">
        <v>14</v>
      </c>
      <c r="B185" s="18">
        <v>829</v>
      </c>
      <c r="C185" s="18" t="s">
        <v>147</v>
      </c>
      <c r="D185" s="18" t="s">
        <v>150</v>
      </c>
      <c r="E185" s="18" t="s">
        <v>75</v>
      </c>
      <c r="F185" s="18">
        <v>100</v>
      </c>
      <c r="G185" s="20">
        <v>3431.9</v>
      </c>
    </row>
    <row r="186" spans="1:7" ht="68.25" customHeight="1" x14ac:dyDescent="0.25">
      <c r="A186" s="29" t="s">
        <v>76</v>
      </c>
      <c r="B186" s="18">
        <v>829</v>
      </c>
      <c r="C186" s="18" t="s">
        <v>147</v>
      </c>
      <c r="D186" s="18" t="s">
        <v>152</v>
      </c>
      <c r="E186" s="18"/>
      <c r="F186" s="18"/>
      <c r="G186" s="20">
        <f>G192+G190</f>
        <v>9221.7999999999993</v>
      </c>
    </row>
    <row r="187" spans="1:7" ht="62.45" customHeight="1" x14ac:dyDescent="0.25">
      <c r="A187" s="9" t="s">
        <v>383</v>
      </c>
      <c r="B187" s="18">
        <v>829</v>
      </c>
      <c r="C187" s="18" t="s">
        <v>147</v>
      </c>
      <c r="D187" s="18" t="s">
        <v>152</v>
      </c>
      <c r="E187" s="18" t="s">
        <v>387</v>
      </c>
      <c r="F187" s="18"/>
      <c r="G187" s="20">
        <v>1.4</v>
      </c>
    </row>
    <row r="188" spans="1:7" ht="62.45" customHeight="1" x14ac:dyDescent="0.25">
      <c r="A188" s="9" t="s">
        <v>384</v>
      </c>
      <c r="B188" s="18">
        <v>829</v>
      </c>
      <c r="C188" s="18" t="s">
        <v>147</v>
      </c>
      <c r="D188" s="18" t="s">
        <v>152</v>
      </c>
      <c r="E188" s="18" t="s">
        <v>386</v>
      </c>
      <c r="F188" s="18"/>
      <c r="G188" s="20">
        <v>1.4</v>
      </c>
    </row>
    <row r="189" spans="1:7" ht="62.45" customHeight="1" x14ac:dyDescent="0.25">
      <c r="A189" s="9" t="s">
        <v>385</v>
      </c>
      <c r="B189" s="18">
        <v>829</v>
      </c>
      <c r="C189" s="18" t="s">
        <v>147</v>
      </c>
      <c r="D189" s="18" t="s">
        <v>152</v>
      </c>
      <c r="E189" s="18" t="s">
        <v>388</v>
      </c>
      <c r="F189" s="18"/>
      <c r="G189" s="20">
        <v>1.4</v>
      </c>
    </row>
    <row r="190" spans="1:7" ht="93.6" customHeight="1" x14ac:dyDescent="0.25">
      <c r="A190" s="9" t="s">
        <v>265</v>
      </c>
      <c r="B190" s="18">
        <v>829</v>
      </c>
      <c r="C190" s="18" t="s">
        <v>147</v>
      </c>
      <c r="D190" s="18" t="s">
        <v>152</v>
      </c>
      <c r="E190" s="18" t="s">
        <v>223</v>
      </c>
      <c r="F190" s="18"/>
      <c r="G190" s="20">
        <f>G191</f>
        <v>1.4</v>
      </c>
    </row>
    <row r="191" spans="1:7" ht="104.45" customHeight="1" x14ac:dyDescent="0.25">
      <c r="A191" s="9" t="s">
        <v>14</v>
      </c>
      <c r="B191" s="18">
        <v>829</v>
      </c>
      <c r="C191" s="18" t="s">
        <v>147</v>
      </c>
      <c r="D191" s="18" t="s">
        <v>152</v>
      </c>
      <c r="E191" s="18" t="s">
        <v>223</v>
      </c>
      <c r="F191" s="18" t="s">
        <v>149</v>
      </c>
      <c r="G191" s="20">
        <v>1.4</v>
      </c>
    </row>
    <row r="192" spans="1:7" ht="46.5" customHeight="1" x14ac:dyDescent="0.25">
      <c r="A192" s="9" t="s">
        <v>39</v>
      </c>
      <c r="B192" s="18">
        <v>829</v>
      </c>
      <c r="C192" s="18" t="s">
        <v>147</v>
      </c>
      <c r="D192" s="18" t="s">
        <v>152</v>
      </c>
      <c r="E192" s="18" t="s">
        <v>11</v>
      </c>
      <c r="F192" s="18"/>
      <c r="G192" s="20">
        <f>G193</f>
        <v>9220.4</v>
      </c>
    </row>
    <row r="193" spans="1:7" ht="33" customHeight="1" x14ac:dyDescent="0.25">
      <c r="A193" s="9" t="s">
        <v>12</v>
      </c>
      <c r="B193" s="18">
        <v>829</v>
      </c>
      <c r="C193" s="18" t="s">
        <v>147</v>
      </c>
      <c r="D193" s="18" t="s">
        <v>152</v>
      </c>
      <c r="E193" s="18" t="s">
        <v>13</v>
      </c>
      <c r="F193" s="18"/>
      <c r="G193" s="20">
        <f>G194+G195+G196</f>
        <v>9220.4</v>
      </c>
    </row>
    <row r="194" spans="1:7" ht="104.45" customHeight="1" x14ac:dyDescent="0.25">
      <c r="A194" s="9" t="s">
        <v>14</v>
      </c>
      <c r="B194" s="18">
        <v>829</v>
      </c>
      <c r="C194" s="18" t="s">
        <v>147</v>
      </c>
      <c r="D194" s="18" t="s">
        <v>152</v>
      </c>
      <c r="E194" s="18" t="s">
        <v>13</v>
      </c>
      <c r="F194" s="18" t="s">
        <v>77</v>
      </c>
      <c r="G194" s="20">
        <v>5856</v>
      </c>
    </row>
    <row r="195" spans="1:7" ht="61.5" customHeight="1" x14ac:dyDescent="0.25">
      <c r="A195" s="9" t="s">
        <v>15</v>
      </c>
      <c r="B195" s="18">
        <v>829</v>
      </c>
      <c r="C195" s="18" t="s">
        <v>147</v>
      </c>
      <c r="D195" s="18" t="s">
        <v>152</v>
      </c>
      <c r="E195" s="18" t="s">
        <v>13</v>
      </c>
      <c r="F195" s="18">
        <v>200</v>
      </c>
      <c r="G195" s="20">
        <v>3226.8</v>
      </c>
    </row>
    <row r="196" spans="1:7" ht="42.75" customHeight="1" x14ac:dyDescent="0.25">
      <c r="A196" s="9" t="s">
        <v>16</v>
      </c>
      <c r="B196" s="18">
        <v>829</v>
      </c>
      <c r="C196" s="18" t="s">
        <v>147</v>
      </c>
      <c r="D196" s="18" t="s">
        <v>152</v>
      </c>
      <c r="E196" s="18" t="s">
        <v>13</v>
      </c>
      <c r="F196" s="18">
        <v>800</v>
      </c>
      <c r="G196" s="20">
        <v>137.6</v>
      </c>
    </row>
    <row r="197" spans="1:7" ht="48.75" customHeight="1" x14ac:dyDescent="0.25">
      <c r="A197" s="29" t="s">
        <v>19</v>
      </c>
      <c r="B197" s="18">
        <v>829</v>
      </c>
      <c r="C197" s="18" t="s">
        <v>147</v>
      </c>
      <c r="D197" s="18">
        <v>13</v>
      </c>
      <c r="E197" s="18"/>
      <c r="F197" s="19"/>
      <c r="G197" s="20">
        <f>G198</f>
        <v>2103.6000000000004</v>
      </c>
    </row>
    <row r="198" spans="1:7" ht="43.5" customHeight="1" x14ac:dyDescent="0.25">
      <c r="A198" s="9" t="s">
        <v>39</v>
      </c>
      <c r="B198" s="18">
        <v>829</v>
      </c>
      <c r="C198" s="18" t="s">
        <v>147</v>
      </c>
      <c r="D198" s="18">
        <v>13</v>
      </c>
      <c r="E198" s="18" t="s">
        <v>11</v>
      </c>
      <c r="F198" s="18"/>
      <c r="G198" s="20">
        <f>G199+G201+G204+G207</f>
        <v>2103.6000000000004</v>
      </c>
    </row>
    <row r="199" spans="1:7" ht="49.5" customHeight="1" x14ac:dyDescent="0.25">
      <c r="A199" s="9" t="s">
        <v>78</v>
      </c>
      <c r="B199" s="18">
        <v>829</v>
      </c>
      <c r="C199" s="18" t="s">
        <v>147</v>
      </c>
      <c r="D199" s="18">
        <v>13</v>
      </c>
      <c r="E199" s="18" t="s">
        <v>28</v>
      </c>
      <c r="F199" s="18"/>
      <c r="G199" s="20">
        <f>G200</f>
        <v>342.5</v>
      </c>
    </row>
    <row r="200" spans="1:7" ht="40.5" customHeight="1" x14ac:dyDescent="0.25">
      <c r="A200" s="9" t="s">
        <v>16</v>
      </c>
      <c r="B200" s="18">
        <v>829</v>
      </c>
      <c r="C200" s="18" t="s">
        <v>147</v>
      </c>
      <c r="D200" s="18">
        <v>13</v>
      </c>
      <c r="E200" s="18" t="s">
        <v>28</v>
      </c>
      <c r="F200" s="18">
        <v>800</v>
      </c>
      <c r="G200" s="20">
        <v>342.5</v>
      </c>
    </row>
    <row r="201" spans="1:7" ht="46.15" customHeight="1" x14ac:dyDescent="0.25">
      <c r="A201" s="9" t="s">
        <v>169</v>
      </c>
      <c r="B201" s="18">
        <v>829</v>
      </c>
      <c r="C201" s="18" t="s">
        <v>147</v>
      </c>
      <c r="D201" s="18">
        <v>13</v>
      </c>
      <c r="E201" s="18" t="s">
        <v>187</v>
      </c>
      <c r="F201" s="18"/>
      <c r="G201" s="20">
        <f>G202+G203</f>
        <v>1495.2</v>
      </c>
    </row>
    <row r="202" spans="1:7" ht="127.9" customHeight="1" x14ac:dyDescent="0.25">
      <c r="A202" s="9" t="s">
        <v>14</v>
      </c>
      <c r="B202" s="18">
        <v>829</v>
      </c>
      <c r="C202" s="18" t="s">
        <v>147</v>
      </c>
      <c r="D202" s="18">
        <v>13</v>
      </c>
      <c r="E202" s="18" t="s">
        <v>187</v>
      </c>
      <c r="F202" s="18" t="s">
        <v>149</v>
      </c>
      <c r="G202" s="20">
        <v>1390.3</v>
      </c>
    </row>
    <row r="203" spans="1:7" ht="63.6" customHeight="1" x14ac:dyDescent="0.25">
      <c r="A203" s="9" t="s">
        <v>15</v>
      </c>
      <c r="B203" s="18">
        <v>829</v>
      </c>
      <c r="C203" s="18" t="s">
        <v>147</v>
      </c>
      <c r="D203" s="18">
        <v>13</v>
      </c>
      <c r="E203" s="18" t="s">
        <v>187</v>
      </c>
      <c r="F203" s="18" t="s">
        <v>158</v>
      </c>
      <c r="G203" s="20">
        <v>104.9</v>
      </c>
    </row>
    <row r="204" spans="1:7" ht="40.5" customHeight="1" x14ac:dyDescent="0.25">
      <c r="A204" s="9" t="s">
        <v>172</v>
      </c>
      <c r="B204" s="18">
        <v>829</v>
      </c>
      <c r="C204" s="18" t="s">
        <v>147</v>
      </c>
      <c r="D204" s="18">
        <v>13</v>
      </c>
      <c r="E204" s="18" t="s">
        <v>170</v>
      </c>
      <c r="F204" s="18"/>
      <c r="G204" s="20">
        <f>G205+G206</f>
        <v>251.6</v>
      </c>
    </row>
    <row r="205" spans="1:7" ht="56.45" customHeight="1" x14ac:dyDescent="0.25">
      <c r="A205" s="9" t="s">
        <v>15</v>
      </c>
      <c r="B205" s="18">
        <v>829</v>
      </c>
      <c r="C205" s="18" t="s">
        <v>147</v>
      </c>
      <c r="D205" s="18">
        <v>13</v>
      </c>
      <c r="E205" s="18" t="s">
        <v>170</v>
      </c>
      <c r="F205" s="18" t="s">
        <v>158</v>
      </c>
      <c r="G205" s="20">
        <v>251.1</v>
      </c>
    </row>
    <row r="206" spans="1:7" ht="56.45" customHeight="1" x14ac:dyDescent="0.25">
      <c r="A206" s="9" t="s">
        <v>16</v>
      </c>
      <c r="B206" s="18">
        <v>829</v>
      </c>
      <c r="C206" s="18" t="s">
        <v>147</v>
      </c>
      <c r="D206" s="18">
        <v>13</v>
      </c>
      <c r="E206" s="18" t="s">
        <v>170</v>
      </c>
      <c r="F206" s="18" t="s">
        <v>171</v>
      </c>
      <c r="G206" s="20">
        <v>0.5</v>
      </c>
    </row>
    <row r="207" spans="1:7" ht="52.15" customHeight="1" x14ac:dyDescent="0.25">
      <c r="A207" s="10" t="s">
        <v>219</v>
      </c>
      <c r="B207" s="18">
        <v>829</v>
      </c>
      <c r="C207" s="18" t="s">
        <v>147</v>
      </c>
      <c r="D207" s="18">
        <v>13</v>
      </c>
      <c r="E207" s="18" t="s">
        <v>218</v>
      </c>
      <c r="F207" s="18"/>
      <c r="G207" s="20">
        <f>G208</f>
        <v>14.3</v>
      </c>
    </row>
    <row r="208" spans="1:7" ht="56.45" customHeight="1" x14ac:dyDescent="0.25">
      <c r="A208" s="9" t="s">
        <v>15</v>
      </c>
      <c r="B208" s="18">
        <v>829</v>
      </c>
      <c r="C208" s="18" t="s">
        <v>147</v>
      </c>
      <c r="D208" s="18">
        <v>13</v>
      </c>
      <c r="E208" s="18" t="s">
        <v>218</v>
      </c>
      <c r="F208" s="18" t="s">
        <v>158</v>
      </c>
      <c r="G208" s="20">
        <v>14.3</v>
      </c>
    </row>
    <row r="209" spans="1:7" ht="94.9" customHeight="1" x14ac:dyDescent="0.25">
      <c r="A209" s="29" t="s">
        <v>79</v>
      </c>
      <c r="B209" s="18">
        <v>857</v>
      </c>
      <c r="C209" s="18"/>
      <c r="D209" s="19"/>
      <c r="E209" s="19"/>
      <c r="F209" s="19"/>
      <c r="G209" s="20">
        <f>G210+G215+G222</f>
        <v>159830.9</v>
      </c>
    </row>
    <row r="210" spans="1:7" ht="23.25" customHeight="1" x14ac:dyDescent="0.25">
      <c r="A210" s="29" t="s">
        <v>10</v>
      </c>
      <c r="B210" s="18">
        <v>857</v>
      </c>
      <c r="C210" s="18" t="s">
        <v>147</v>
      </c>
      <c r="D210" s="18" t="s">
        <v>289</v>
      </c>
      <c r="E210" s="18"/>
      <c r="F210" s="18"/>
      <c r="G210" s="20">
        <f>G211</f>
        <v>1072.7</v>
      </c>
    </row>
    <row r="211" spans="1:7" ht="31.5" x14ac:dyDescent="0.25">
      <c r="A211" s="29" t="s">
        <v>146</v>
      </c>
      <c r="B211" s="18">
        <v>857</v>
      </c>
      <c r="C211" s="18" t="s">
        <v>147</v>
      </c>
      <c r="D211" s="18" t="s">
        <v>148</v>
      </c>
      <c r="E211" s="18"/>
      <c r="F211" s="18"/>
      <c r="G211" s="20">
        <f>G212</f>
        <v>1072.7</v>
      </c>
    </row>
    <row r="212" spans="1:7" ht="41.25" customHeight="1" x14ac:dyDescent="0.25">
      <c r="A212" s="9" t="s">
        <v>18</v>
      </c>
      <c r="B212" s="18">
        <v>857</v>
      </c>
      <c r="C212" s="18" t="s">
        <v>147</v>
      </c>
      <c r="D212" s="18" t="s">
        <v>148</v>
      </c>
      <c r="E212" s="18" t="s">
        <v>11</v>
      </c>
      <c r="F212" s="18"/>
      <c r="G212" s="20">
        <f>G213</f>
        <v>1072.7</v>
      </c>
    </row>
    <row r="213" spans="1:7" ht="26.25" customHeight="1" x14ac:dyDescent="0.25">
      <c r="A213" s="9" t="s">
        <v>12</v>
      </c>
      <c r="B213" s="18">
        <v>857</v>
      </c>
      <c r="C213" s="18" t="s">
        <v>147</v>
      </c>
      <c r="D213" s="18" t="s">
        <v>148</v>
      </c>
      <c r="E213" s="18" t="s">
        <v>13</v>
      </c>
      <c r="F213" s="18"/>
      <c r="G213" s="20">
        <f>G214</f>
        <v>1072.7</v>
      </c>
    </row>
    <row r="214" spans="1:7" ht="108.75" customHeight="1" x14ac:dyDescent="0.25">
      <c r="A214" s="9" t="s">
        <v>14</v>
      </c>
      <c r="B214" s="18">
        <v>857</v>
      </c>
      <c r="C214" s="18" t="s">
        <v>147</v>
      </c>
      <c r="D214" s="18" t="s">
        <v>148</v>
      </c>
      <c r="E214" s="18" t="s">
        <v>13</v>
      </c>
      <c r="F214" s="18">
        <v>100</v>
      </c>
      <c r="G214" s="20">
        <v>1072.7</v>
      </c>
    </row>
    <row r="215" spans="1:7" ht="41.25" customHeight="1" x14ac:dyDescent="0.25">
      <c r="A215" s="29" t="s">
        <v>52</v>
      </c>
      <c r="B215" s="18">
        <v>857</v>
      </c>
      <c r="C215" s="18" t="s">
        <v>159</v>
      </c>
      <c r="D215" s="18" t="s">
        <v>289</v>
      </c>
      <c r="E215" s="18"/>
      <c r="F215" s="18"/>
      <c r="G215" s="20">
        <f>G216</f>
        <v>31342.400000000001</v>
      </c>
    </row>
    <row r="216" spans="1:7" ht="34.9" customHeight="1" x14ac:dyDescent="0.25">
      <c r="A216" s="29" t="s">
        <v>182</v>
      </c>
      <c r="B216" s="18">
        <v>857</v>
      </c>
      <c r="C216" s="18" t="s">
        <v>159</v>
      </c>
      <c r="D216" s="18" t="s">
        <v>152</v>
      </c>
      <c r="E216" s="18"/>
      <c r="F216" s="18"/>
      <c r="G216" s="20">
        <f>G217+G220</f>
        <v>31342.400000000001</v>
      </c>
    </row>
    <row r="217" spans="1:7" ht="67.150000000000006" customHeight="1" x14ac:dyDescent="0.25">
      <c r="A217" s="9" t="s">
        <v>189</v>
      </c>
      <c r="B217" s="18" t="s">
        <v>188</v>
      </c>
      <c r="C217" s="18" t="s">
        <v>159</v>
      </c>
      <c r="D217" s="18" t="s">
        <v>152</v>
      </c>
      <c r="E217" s="18" t="s">
        <v>191</v>
      </c>
      <c r="F217" s="19"/>
      <c r="G217" s="20">
        <f>G218</f>
        <v>31287.4</v>
      </c>
    </row>
    <row r="218" spans="1:7" ht="94.15" customHeight="1" x14ac:dyDescent="0.25">
      <c r="A218" s="9" t="s">
        <v>80</v>
      </c>
      <c r="B218" s="18">
        <v>857</v>
      </c>
      <c r="C218" s="18" t="s">
        <v>159</v>
      </c>
      <c r="D218" s="18" t="s">
        <v>152</v>
      </c>
      <c r="E218" s="18" t="s">
        <v>81</v>
      </c>
      <c r="F218" s="18"/>
      <c r="G218" s="20">
        <f>G219</f>
        <v>31287.4</v>
      </c>
    </row>
    <row r="219" spans="1:7" ht="61.15" customHeight="1" x14ac:dyDescent="0.25">
      <c r="A219" s="9" t="s">
        <v>50</v>
      </c>
      <c r="B219" s="18">
        <v>857</v>
      </c>
      <c r="C219" s="18" t="s">
        <v>159</v>
      </c>
      <c r="D219" s="18" t="s">
        <v>152</v>
      </c>
      <c r="E219" s="18" t="s">
        <v>81</v>
      </c>
      <c r="F219" s="18">
        <v>600</v>
      </c>
      <c r="G219" s="20">
        <v>31287.4</v>
      </c>
    </row>
    <row r="220" spans="1:7" ht="58.15" customHeight="1" x14ac:dyDescent="0.25">
      <c r="A220" s="9" t="s">
        <v>91</v>
      </c>
      <c r="B220" s="18">
        <v>857</v>
      </c>
      <c r="C220" s="18" t="s">
        <v>159</v>
      </c>
      <c r="D220" s="18" t="s">
        <v>152</v>
      </c>
      <c r="E220" s="18" t="s">
        <v>330</v>
      </c>
      <c r="F220" s="18"/>
      <c r="G220" s="20">
        <f>G221</f>
        <v>55</v>
      </c>
    </row>
    <row r="221" spans="1:7" ht="70.900000000000006" customHeight="1" x14ac:dyDescent="0.25">
      <c r="A221" s="9" t="s">
        <v>50</v>
      </c>
      <c r="B221" s="18">
        <v>857</v>
      </c>
      <c r="C221" s="18" t="s">
        <v>159</v>
      </c>
      <c r="D221" s="18" t="s">
        <v>152</v>
      </c>
      <c r="E221" s="18" t="s">
        <v>330</v>
      </c>
      <c r="F221" s="18" t="s">
        <v>175</v>
      </c>
      <c r="G221" s="20">
        <v>55</v>
      </c>
    </row>
    <row r="222" spans="1:7" ht="24" customHeight="1" x14ac:dyDescent="0.25">
      <c r="A222" s="29" t="s">
        <v>82</v>
      </c>
      <c r="B222" s="18">
        <v>857</v>
      </c>
      <c r="C222" s="18" t="s">
        <v>160</v>
      </c>
      <c r="D222" s="18" t="s">
        <v>289</v>
      </c>
      <c r="E222" s="18"/>
      <c r="F222" s="18"/>
      <c r="G222" s="20">
        <f>G223+G270+G263</f>
        <v>127415.8</v>
      </c>
    </row>
    <row r="223" spans="1:7" ht="30.75" customHeight="1" x14ac:dyDescent="0.25">
      <c r="A223" s="29" t="s">
        <v>83</v>
      </c>
      <c r="B223" s="18">
        <v>857</v>
      </c>
      <c r="C223" s="18" t="s">
        <v>160</v>
      </c>
      <c r="D223" s="18" t="s">
        <v>147</v>
      </c>
      <c r="E223" s="19"/>
      <c r="F223" s="19"/>
      <c r="G223" s="20">
        <f>G224+G240+G260+G244</f>
        <v>123892</v>
      </c>
    </row>
    <row r="224" spans="1:7" ht="58.15" customHeight="1" x14ac:dyDescent="0.25">
      <c r="A224" s="9" t="s">
        <v>211</v>
      </c>
      <c r="B224" s="18">
        <v>857</v>
      </c>
      <c r="C224" s="18" t="s">
        <v>160</v>
      </c>
      <c r="D224" s="18" t="s">
        <v>147</v>
      </c>
      <c r="E224" s="18" t="s">
        <v>29</v>
      </c>
      <c r="F224" s="18"/>
      <c r="G224" s="20">
        <f>G225+G228+G247+G252+G234+G236+G238+G255+G250+G266+G232+G257</f>
        <v>123283.8</v>
      </c>
    </row>
    <row r="225" spans="1:7" ht="45" x14ac:dyDescent="0.25">
      <c r="A225" s="9" t="s">
        <v>84</v>
      </c>
      <c r="B225" s="18">
        <v>857</v>
      </c>
      <c r="C225" s="18" t="s">
        <v>160</v>
      </c>
      <c r="D225" s="18" t="s">
        <v>147</v>
      </c>
      <c r="E225" s="18" t="s">
        <v>85</v>
      </c>
      <c r="F225" s="18"/>
      <c r="G225" s="20">
        <f>G226</f>
        <v>73066</v>
      </c>
    </row>
    <row r="226" spans="1:7" ht="29.45" customHeight="1" x14ac:dyDescent="0.25">
      <c r="A226" s="9" t="s">
        <v>86</v>
      </c>
      <c r="B226" s="18">
        <v>857</v>
      </c>
      <c r="C226" s="18" t="s">
        <v>160</v>
      </c>
      <c r="D226" s="18" t="s">
        <v>147</v>
      </c>
      <c r="E226" s="18" t="s">
        <v>87</v>
      </c>
      <c r="F226" s="18"/>
      <c r="G226" s="20">
        <f>G227</f>
        <v>73066</v>
      </c>
    </row>
    <row r="227" spans="1:7" ht="45" customHeight="1" x14ac:dyDescent="0.25">
      <c r="A227" s="9" t="s">
        <v>50</v>
      </c>
      <c r="B227" s="18">
        <v>857</v>
      </c>
      <c r="C227" s="18" t="s">
        <v>160</v>
      </c>
      <c r="D227" s="18" t="s">
        <v>147</v>
      </c>
      <c r="E227" s="18" t="s">
        <v>87</v>
      </c>
      <c r="F227" s="18">
        <v>600</v>
      </c>
      <c r="G227" s="20">
        <v>73066</v>
      </c>
    </row>
    <row r="228" spans="1:7" ht="49.15" customHeight="1" x14ac:dyDescent="0.25">
      <c r="A228" s="9" t="s">
        <v>88</v>
      </c>
      <c r="B228" s="18">
        <v>857</v>
      </c>
      <c r="C228" s="18" t="s">
        <v>160</v>
      </c>
      <c r="D228" s="18" t="s">
        <v>147</v>
      </c>
      <c r="E228" s="18" t="s">
        <v>89</v>
      </c>
      <c r="F228" s="18"/>
      <c r="G228" s="20">
        <f>G229</f>
        <v>7793.9000000000005</v>
      </c>
    </row>
    <row r="229" spans="1:7" ht="28.5" customHeight="1" x14ac:dyDescent="0.25">
      <c r="A229" s="9" t="s">
        <v>166</v>
      </c>
      <c r="B229" s="18">
        <v>857</v>
      </c>
      <c r="C229" s="18" t="s">
        <v>160</v>
      </c>
      <c r="D229" s="18" t="s">
        <v>147</v>
      </c>
      <c r="E229" s="18" t="s">
        <v>90</v>
      </c>
      <c r="F229" s="18"/>
      <c r="G229" s="20">
        <f>G231+G230</f>
        <v>7793.9000000000005</v>
      </c>
    </row>
    <row r="230" spans="1:7" ht="115.15" customHeight="1" x14ac:dyDescent="0.25">
      <c r="A230" s="9" t="s">
        <v>14</v>
      </c>
      <c r="B230" s="18">
        <v>857</v>
      </c>
      <c r="C230" s="18" t="s">
        <v>160</v>
      </c>
      <c r="D230" s="18" t="s">
        <v>147</v>
      </c>
      <c r="E230" s="18" t="s">
        <v>90</v>
      </c>
      <c r="F230" s="18" t="s">
        <v>149</v>
      </c>
      <c r="G230" s="20">
        <v>63.6</v>
      </c>
    </row>
    <row r="231" spans="1:7" ht="33" customHeight="1" x14ac:dyDescent="0.25">
      <c r="A231" s="9" t="s">
        <v>45</v>
      </c>
      <c r="B231" s="18">
        <v>857</v>
      </c>
      <c r="C231" s="18" t="s">
        <v>160</v>
      </c>
      <c r="D231" s="18" t="s">
        <v>147</v>
      </c>
      <c r="E231" s="18" t="s">
        <v>90</v>
      </c>
      <c r="F231" s="18">
        <v>200</v>
      </c>
      <c r="G231" s="20">
        <v>7730.3</v>
      </c>
    </row>
    <row r="232" spans="1:7" ht="33" customHeight="1" x14ac:dyDescent="0.25">
      <c r="A232" s="9" t="s">
        <v>334</v>
      </c>
      <c r="B232" s="18">
        <v>857</v>
      </c>
      <c r="C232" s="18" t="s">
        <v>160</v>
      </c>
      <c r="D232" s="18" t="s">
        <v>147</v>
      </c>
      <c r="E232" s="18" t="s">
        <v>369</v>
      </c>
      <c r="F232" s="18"/>
      <c r="G232" s="20">
        <f>G233</f>
        <v>494</v>
      </c>
    </row>
    <row r="233" spans="1:7" ht="54" customHeight="1" x14ac:dyDescent="0.25">
      <c r="A233" s="9" t="s">
        <v>50</v>
      </c>
      <c r="B233" s="18">
        <v>857</v>
      </c>
      <c r="C233" s="18" t="s">
        <v>160</v>
      </c>
      <c r="D233" s="18" t="s">
        <v>147</v>
      </c>
      <c r="E233" s="18" t="s">
        <v>369</v>
      </c>
      <c r="F233" s="18" t="s">
        <v>175</v>
      </c>
      <c r="G233" s="20">
        <v>494</v>
      </c>
    </row>
    <row r="234" spans="1:7" ht="50.25" customHeight="1" x14ac:dyDescent="0.25">
      <c r="A234" s="9" t="s">
        <v>332</v>
      </c>
      <c r="B234" s="18">
        <v>857</v>
      </c>
      <c r="C234" s="18" t="s">
        <v>160</v>
      </c>
      <c r="D234" s="18" t="s">
        <v>147</v>
      </c>
      <c r="E234" s="18" t="s">
        <v>331</v>
      </c>
      <c r="F234" s="18"/>
      <c r="G234" s="20">
        <f>G235</f>
        <v>300</v>
      </c>
    </row>
    <row r="235" spans="1:7" ht="64.900000000000006" customHeight="1" x14ac:dyDescent="0.25">
      <c r="A235" s="9" t="s">
        <v>50</v>
      </c>
      <c r="B235" s="18">
        <v>857</v>
      </c>
      <c r="C235" s="18" t="s">
        <v>160</v>
      </c>
      <c r="D235" s="18" t="s">
        <v>147</v>
      </c>
      <c r="E235" s="18" t="s">
        <v>331</v>
      </c>
      <c r="F235" s="18" t="s">
        <v>175</v>
      </c>
      <c r="G235" s="20">
        <v>300</v>
      </c>
    </row>
    <row r="236" spans="1:7" ht="64.900000000000006" customHeight="1" x14ac:dyDescent="0.25">
      <c r="A236" s="9" t="s">
        <v>222</v>
      </c>
      <c r="B236" s="18">
        <v>857</v>
      </c>
      <c r="C236" s="18" t="s">
        <v>160</v>
      </c>
      <c r="D236" s="18" t="s">
        <v>147</v>
      </c>
      <c r="E236" s="18" t="s">
        <v>266</v>
      </c>
      <c r="F236" s="18"/>
      <c r="G236" s="20">
        <f>G237</f>
        <v>100</v>
      </c>
    </row>
    <row r="237" spans="1:7" ht="64.900000000000006" customHeight="1" x14ac:dyDescent="0.25">
      <c r="A237" s="9" t="s">
        <v>50</v>
      </c>
      <c r="B237" s="18">
        <v>857</v>
      </c>
      <c r="C237" s="18" t="s">
        <v>160</v>
      </c>
      <c r="D237" s="18" t="s">
        <v>147</v>
      </c>
      <c r="E237" s="18" t="s">
        <v>266</v>
      </c>
      <c r="F237" s="18" t="s">
        <v>175</v>
      </c>
      <c r="G237" s="20">
        <v>100</v>
      </c>
    </row>
    <row r="238" spans="1:7" ht="64.900000000000006" customHeight="1" x14ac:dyDescent="0.25">
      <c r="A238" s="9" t="s">
        <v>226</v>
      </c>
      <c r="B238" s="18">
        <v>857</v>
      </c>
      <c r="C238" s="18" t="s">
        <v>160</v>
      </c>
      <c r="D238" s="18" t="s">
        <v>147</v>
      </c>
      <c r="E238" s="18" t="s">
        <v>267</v>
      </c>
      <c r="F238" s="18"/>
      <c r="G238" s="20">
        <f>G239</f>
        <v>100</v>
      </c>
    </row>
    <row r="239" spans="1:7" ht="64.900000000000006" customHeight="1" x14ac:dyDescent="0.25">
      <c r="A239" s="9" t="s">
        <v>50</v>
      </c>
      <c r="B239" s="18">
        <v>857</v>
      </c>
      <c r="C239" s="18" t="s">
        <v>160</v>
      </c>
      <c r="D239" s="18" t="s">
        <v>147</v>
      </c>
      <c r="E239" s="18" t="s">
        <v>267</v>
      </c>
      <c r="F239" s="18" t="s">
        <v>175</v>
      </c>
      <c r="G239" s="20">
        <v>100</v>
      </c>
    </row>
    <row r="240" spans="1:7" ht="89.25" customHeight="1" x14ac:dyDescent="0.25">
      <c r="A240" s="14" t="s">
        <v>270</v>
      </c>
      <c r="B240" s="18">
        <v>857</v>
      </c>
      <c r="C240" s="18" t="s">
        <v>160</v>
      </c>
      <c r="D240" s="18" t="s">
        <v>147</v>
      </c>
      <c r="E240" s="18" t="s">
        <v>269</v>
      </c>
      <c r="F240" s="18"/>
      <c r="G240" s="20">
        <f>G241</f>
        <v>363.2</v>
      </c>
    </row>
    <row r="241" spans="1:7" ht="56.45" customHeight="1" x14ac:dyDescent="0.25">
      <c r="A241" s="14" t="s">
        <v>251</v>
      </c>
      <c r="B241" s="18">
        <v>857</v>
      </c>
      <c r="C241" s="18" t="s">
        <v>160</v>
      </c>
      <c r="D241" s="18" t="s">
        <v>147</v>
      </c>
      <c r="E241" s="18" t="s">
        <v>252</v>
      </c>
      <c r="F241" s="18"/>
      <c r="G241" s="20">
        <f>G242</f>
        <v>363.2</v>
      </c>
    </row>
    <row r="242" spans="1:7" ht="33.75" customHeight="1" x14ac:dyDescent="0.25">
      <c r="A242" s="14" t="s">
        <v>91</v>
      </c>
      <c r="B242" s="18">
        <v>857</v>
      </c>
      <c r="C242" s="18" t="s">
        <v>160</v>
      </c>
      <c r="D242" s="18" t="s">
        <v>147</v>
      </c>
      <c r="E242" s="18" t="s">
        <v>253</v>
      </c>
      <c r="F242" s="18"/>
      <c r="G242" s="20">
        <f>G243</f>
        <v>363.2</v>
      </c>
    </row>
    <row r="243" spans="1:7" ht="48" customHeight="1" x14ac:dyDescent="0.25">
      <c r="A243" s="9" t="s">
        <v>45</v>
      </c>
      <c r="B243" s="18">
        <v>857</v>
      </c>
      <c r="C243" s="18" t="s">
        <v>160</v>
      </c>
      <c r="D243" s="18" t="s">
        <v>147</v>
      </c>
      <c r="E243" s="18" t="s">
        <v>253</v>
      </c>
      <c r="F243" s="18" t="s">
        <v>158</v>
      </c>
      <c r="G243" s="20">
        <v>363.2</v>
      </c>
    </row>
    <row r="244" spans="1:7" ht="60.6" customHeight="1" x14ac:dyDescent="0.25">
      <c r="A244" s="9" t="s">
        <v>374</v>
      </c>
      <c r="B244" s="18">
        <v>857</v>
      </c>
      <c r="C244" s="18" t="s">
        <v>160</v>
      </c>
      <c r="D244" s="18" t="s">
        <v>147</v>
      </c>
      <c r="E244" s="18" t="s">
        <v>373</v>
      </c>
      <c r="F244" s="18"/>
      <c r="G244" s="20">
        <f>G245</f>
        <v>60</v>
      </c>
    </row>
    <row r="245" spans="1:7" ht="48" customHeight="1" x14ac:dyDescent="0.25">
      <c r="A245" s="14" t="s">
        <v>91</v>
      </c>
      <c r="B245" s="18">
        <v>857</v>
      </c>
      <c r="C245" s="18" t="s">
        <v>160</v>
      </c>
      <c r="D245" s="18" t="s">
        <v>147</v>
      </c>
      <c r="E245" s="18" t="s">
        <v>372</v>
      </c>
      <c r="F245" s="18"/>
      <c r="G245" s="20">
        <f>G246</f>
        <v>60</v>
      </c>
    </row>
    <row r="246" spans="1:7" ht="48" customHeight="1" x14ac:dyDescent="0.25">
      <c r="A246" s="9" t="s">
        <v>45</v>
      </c>
      <c r="B246" s="18">
        <v>857</v>
      </c>
      <c r="C246" s="18" t="s">
        <v>160</v>
      </c>
      <c r="D246" s="18" t="s">
        <v>147</v>
      </c>
      <c r="E246" s="18" t="s">
        <v>372</v>
      </c>
      <c r="F246" s="18" t="s">
        <v>158</v>
      </c>
      <c r="G246" s="20">
        <v>60</v>
      </c>
    </row>
    <row r="247" spans="1:7" ht="30" x14ac:dyDescent="0.25">
      <c r="A247" s="9" t="s">
        <v>92</v>
      </c>
      <c r="B247" s="18">
        <v>857</v>
      </c>
      <c r="C247" s="18" t="s">
        <v>160</v>
      </c>
      <c r="D247" s="18" t="s">
        <v>147</v>
      </c>
      <c r="E247" s="18" t="s">
        <v>93</v>
      </c>
      <c r="F247" s="18"/>
      <c r="G247" s="20">
        <f>G248</f>
        <v>7177.2</v>
      </c>
    </row>
    <row r="248" spans="1:7" ht="24.6" customHeight="1" x14ac:dyDescent="0.25">
      <c r="A248" s="9" t="s">
        <v>94</v>
      </c>
      <c r="B248" s="18">
        <v>857</v>
      </c>
      <c r="C248" s="18" t="s">
        <v>160</v>
      </c>
      <c r="D248" s="18" t="s">
        <v>147</v>
      </c>
      <c r="E248" s="18" t="s">
        <v>95</v>
      </c>
      <c r="F248" s="18"/>
      <c r="G248" s="20">
        <f>G249</f>
        <v>7177.2</v>
      </c>
    </row>
    <row r="249" spans="1:7" ht="47.45" customHeight="1" x14ac:dyDescent="0.25">
      <c r="A249" s="9" t="s">
        <v>50</v>
      </c>
      <c r="B249" s="18">
        <v>857</v>
      </c>
      <c r="C249" s="18" t="s">
        <v>160</v>
      </c>
      <c r="D249" s="18" t="s">
        <v>147</v>
      </c>
      <c r="E249" s="18" t="s">
        <v>95</v>
      </c>
      <c r="F249" s="18">
        <v>600</v>
      </c>
      <c r="G249" s="20">
        <v>7177.2</v>
      </c>
    </row>
    <row r="250" spans="1:7" ht="47.45" customHeight="1" x14ac:dyDescent="0.25">
      <c r="A250" s="9" t="s">
        <v>225</v>
      </c>
      <c r="B250" s="18">
        <v>857</v>
      </c>
      <c r="C250" s="18" t="s">
        <v>160</v>
      </c>
      <c r="D250" s="18" t="s">
        <v>147</v>
      </c>
      <c r="E250" s="18" t="s">
        <v>224</v>
      </c>
      <c r="F250" s="18"/>
      <c r="G250" s="20">
        <f>G251</f>
        <v>54</v>
      </c>
    </row>
    <row r="251" spans="1:7" ht="47.45" customHeight="1" x14ac:dyDescent="0.25">
      <c r="A251" s="9" t="s">
        <v>50</v>
      </c>
      <c r="B251" s="18">
        <v>857</v>
      </c>
      <c r="C251" s="18" t="s">
        <v>160</v>
      </c>
      <c r="D251" s="18" t="s">
        <v>147</v>
      </c>
      <c r="E251" s="18" t="s">
        <v>224</v>
      </c>
      <c r="F251" s="18" t="s">
        <v>175</v>
      </c>
      <c r="G251" s="20">
        <v>54</v>
      </c>
    </row>
    <row r="252" spans="1:7" ht="33" customHeight="1" x14ac:dyDescent="0.25">
      <c r="A252" s="9" t="s">
        <v>96</v>
      </c>
      <c r="B252" s="18">
        <v>857</v>
      </c>
      <c r="C252" s="18" t="s">
        <v>160</v>
      </c>
      <c r="D252" s="18" t="s">
        <v>147</v>
      </c>
      <c r="E252" s="18" t="s">
        <v>97</v>
      </c>
      <c r="F252" s="18"/>
      <c r="G252" s="20">
        <f>G253</f>
        <v>33522.9</v>
      </c>
    </row>
    <row r="253" spans="1:7" ht="38.25" customHeight="1" x14ac:dyDescent="0.25">
      <c r="A253" s="9" t="s">
        <v>98</v>
      </c>
      <c r="B253" s="18">
        <v>857</v>
      </c>
      <c r="C253" s="18" t="s">
        <v>160</v>
      </c>
      <c r="D253" s="18" t="s">
        <v>147</v>
      </c>
      <c r="E253" s="18" t="s">
        <v>99</v>
      </c>
      <c r="F253" s="18"/>
      <c r="G253" s="20">
        <f>G254</f>
        <v>33522.9</v>
      </c>
    </row>
    <row r="254" spans="1:7" ht="70.5" customHeight="1" x14ac:dyDescent="0.25">
      <c r="A254" s="9" t="s">
        <v>50</v>
      </c>
      <c r="B254" s="18">
        <v>857</v>
      </c>
      <c r="C254" s="18" t="s">
        <v>160</v>
      </c>
      <c r="D254" s="18" t="s">
        <v>147</v>
      </c>
      <c r="E254" s="18" t="s">
        <v>99</v>
      </c>
      <c r="F254" s="18">
        <v>600</v>
      </c>
      <c r="G254" s="20">
        <v>33522.9</v>
      </c>
    </row>
    <row r="255" spans="1:7" ht="77.45" customHeight="1" x14ac:dyDescent="0.25">
      <c r="A255" s="9" t="s">
        <v>271</v>
      </c>
      <c r="B255" s="18">
        <v>857</v>
      </c>
      <c r="C255" s="18" t="s">
        <v>160</v>
      </c>
      <c r="D255" s="18" t="s">
        <v>147</v>
      </c>
      <c r="E255" s="18" t="s">
        <v>268</v>
      </c>
      <c r="F255" s="18"/>
      <c r="G255" s="20">
        <f>G256</f>
        <v>25.8</v>
      </c>
    </row>
    <row r="256" spans="1:7" ht="78.75" customHeight="1" x14ac:dyDescent="0.25">
      <c r="A256" s="9" t="s">
        <v>50</v>
      </c>
      <c r="B256" s="18">
        <v>857</v>
      </c>
      <c r="C256" s="18" t="s">
        <v>160</v>
      </c>
      <c r="D256" s="18" t="s">
        <v>147</v>
      </c>
      <c r="E256" s="18" t="s">
        <v>268</v>
      </c>
      <c r="F256" s="18" t="s">
        <v>175</v>
      </c>
      <c r="G256" s="20">
        <v>25.8</v>
      </c>
    </row>
    <row r="257" spans="1:7" ht="50.45" customHeight="1" x14ac:dyDescent="0.25">
      <c r="A257" s="9" t="s">
        <v>371</v>
      </c>
      <c r="B257" s="18">
        <v>857</v>
      </c>
      <c r="C257" s="18" t="s">
        <v>160</v>
      </c>
      <c r="D257" s="18" t="s">
        <v>147</v>
      </c>
      <c r="E257" s="18" t="s">
        <v>370</v>
      </c>
      <c r="F257" s="18"/>
      <c r="G257" s="20">
        <f>G258</f>
        <v>150</v>
      </c>
    </row>
    <row r="258" spans="1:7" ht="78.75" customHeight="1" x14ac:dyDescent="0.25">
      <c r="A258" s="9" t="s">
        <v>50</v>
      </c>
      <c r="B258" s="18">
        <v>857</v>
      </c>
      <c r="C258" s="18" t="s">
        <v>160</v>
      </c>
      <c r="D258" s="18" t="s">
        <v>147</v>
      </c>
      <c r="E258" s="18" t="s">
        <v>370</v>
      </c>
      <c r="F258" s="18" t="s">
        <v>175</v>
      </c>
      <c r="G258" s="20">
        <v>150</v>
      </c>
    </row>
    <row r="259" spans="1:7" ht="78.75" customHeight="1" x14ac:dyDescent="0.25">
      <c r="A259" s="9" t="s">
        <v>366</v>
      </c>
      <c r="B259" s="18">
        <v>857</v>
      </c>
      <c r="C259" s="18" t="s">
        <v>160</v>
      </c>
      <c r="D259" s="18" t="s">
        <v>147</v>
      </c>
      <c r="E259" s="18" t="s">
        <v>365</v>
      </c>
      <c r="F259" s="18"/>
      <c r="G259" s="20">
        <f>G260</f>
        <v>185</v>
      </c>
    </row>
    <row r="260" spans="1:7" ht="52.9" customHeight="1" x14ac:dyDescent="0.25">
      <c r="A260" s="9" t="s">
        <v>91</v>
      </c>
      <c r="B260" s="18">
        <v>857</v>
      </c>
      <c r="C260" s="18" t="s">
        <v>160</v>
      </c>
      <c r="D260" s="18" t="s">
        <v>147</v>
      </c>
      <c r="E260" s="18" t="s">
        <v>363</v>
      </c>
      <c r="F260" s="18"/>
      <c r="G260" s="20">
        <f>G261+G262</f>
        <v>185</v>
      </c>
    </row>
    <row r="261" spans="1:7" ht="52.9" customHeight="1" x14ac:dyDescent="0.25">
      <c r="A261" s="9" t="s">
        <v>45</v>
      </c>
      <c r="B261" s="18">
        <v>857</v>
      </c>
      <c r="C261" s="18" t="s">
        <v>160</v>
      </c>
      <c r="D261" s="18" t="s">
        <v>147</v>
      </c>
      <c r="E261" s="18" t="s">
        <v>363</v>
      </c>
      <c r="F261" s="18" t="s">
        <v>158</v>
      </c>
      <c r="G261" s="20">
        <v>165</v>
      </c>
    </row>
    <row r="262" spans="1:7" ht="72" customHeight="1" x14ac:dyDescent="0.25">
      <c r="A262" s="9" t="s">
        <v>50</v>
      </c>
      <c r="B262" s="18">
        <v>857</v>
      </c>
      <c r="C262" s="18" t="s">
        <v>160</v>
      </c>
      <c r="D262" s="18" t="s">
        <v>147</v>
      </c>
      <c r="E262" s="18" t="s">
        <v>363</v>
      </c>
      <c r="F262" s="18" t="s">
        <v>175</v>
      </c>
      <c r="G262" s="20">
        <v>20</v>
      </c>
    </row>
    <row r="263" spans="1:7" ht="72" customHeight="1" x14ac:dyDescent="0.25">
      <c r="A263" s="9" t="s">
        <v>368</v>
      </c>
      <c r="B263" s="18">
        <v>857</v>
      </c>
      <c r="C263" s="18" t="s">
        <v>160</v>
      </c>
      <c r="D263" s="18" t="s">
        <v>147</v>
      </c>
      <c r="E263" s="18" t="s">
        <v>367</v>
      </c>
      <c r="F263" s="18"/>
      <c r="G263" s="20">
        <f>G264</f>
        <v>75</v>
      </c>
    </row>
    <row r="264" spans="1:7" ht="65.45" customHeight="1" x14ac:dyDescent="0.25">
      <c r="A264" s="9" t="s">
        <v>91</v>
      </c>
      <c r="B264" s="18">
        <v>857</v>
      </c>
      <c r="C264" s="18" t="s">
        <v>160</v>
      </c>
      <c r="D264" s="18" t="s">
        <v>147</v>
      </c>
      <c r="E264" s="18" t="s">
        <v>364</v>
      </c>
      <c r="F264" s="18"/>
      <c r="G264" s="20">
        <f>G265</f>
        <v>75</v>
      </c>
    </row>
    <row r="265" spans="1:7" ht="72" customHeight="1" x14ac:dyDescent="0.25">
      <c r="A265" s="9" t="s">
        <v>45</v>
      </c>
      <c r="B265" s="18">
        <v>857</v>
      </c>
      <c r="C265" s="18" t="s">
        <v>160</v>
      </c>
      <c r="D265" s="18" t="s">
        <v>147</v>
      </c>
      <c r="E265" s="18" t="s">
        <v>364</v>
      </c>
      <c r="F265" s="18" t="s">
        <v>158</v>
      </c>
      <c r="G265" s="20">
        <v>75</v>
      </c>
    </row>
    <row r="266" spans="1:7" ht="44.25" customHeight="1" x14ac:dyDescent="0.25">
      <c r="A266" s="9" t="s">
        <v>334</v>
      </c>
      <c r="B266" s="18">
        <v>857</v>
      </c>
      <c r="C266" s="18" t="s">
        <v>160</v>
      </c>
      <c r="D266" s="18" t="s">
        <v>147</v>
      </c>
      <c r="E266" s="18" t="s">
        <v>333</v>
      </c>
      <c r="F266" s="18"/>
      <c r="G266" s="20">
        <f>G267+G268+G269</f>
        <v>500</v>
      </c>
    </row>
    <row r="267" spans="1:7" ht="110.25" customHeight="1" x14ac:dyDescent="0.25">
      <c r="A267" s="9" t="s">
        <v>14</v>
      </c>
      <c r="B267" s="18">
        <v>857</v>
      </c>
      <c r="C267" s="18" t="s">
        <v>160</v>
      </c>
      <c r="D267" s="18" t="s">
        <v>147</v>
      </c>
      <c r="E267" s="18" t="s">
        <v>333</v>
      </c>
      <c r="F267" s="18" t="s">
        <v>149</v>
      </c>
      <c r="G267" s="20">
        <v>46.6</v>
      </c>
    </row>
    <row r="268" spans="1:7" ht="40.5" customHeight="1" x14ac:dyDescent="0.25">
      <c r="A268" s="9" t="s">
        <v>45</v>
      </c>
      <c r="B268" s="18">
        <v>857</v>
      </c>
      <c r="C268" s="18" t="s">
        <v>160</v>
      </c>
      <c r="D268" s="18" t="s">
        <v>147</v>
      </c>
      <c r="E268" s="18" t="s">
        <v>333</v>
      </c>
      <c r="F268" s="18" t="s">
        <v>158</v>
      </c>
      <c r="G268" s="20">
        <v>153.4</v>
      </c>
    </row>
    <row r="269" spans="1:7" ht="42.75" customHeight="1" x14ac:dyDescent="0.25">
      <c r="A269" s="9" t="s">
        <v>136</v>
      </c>
      <c r="B269" s="18">
        <v>857</v>
      </c>
      <c r="C269" s="18" t="s">
        <v>160</v>
      </c>
      <c r="D269" s="18" t="s">
        <v>147</v>
      </c>
      <c r="E269" s="18" t="s">
        <v>333</v>
      </c>
      <c r="F269" s="18" t="s">
        <v>179</v>
      </c>
      <c r="G269" s="20">
        <v>300</v>
      </c>
    </row>
    <row r="270" spans="1:7" ht="33.75" customHeight="1" x14ac:dyDescent="0.25">
      <c r="A270" s="29" t="s">
        <v>100</v>
      </c>
      <c r="B270" s="18">
        <v>857</v>
      </c>
      <c r="C270" s="18" t="s">
        <v>160</v>
      </c>
      <c r="D270" s="18" t="s">
        <v>148</v>
      </c>
      <c r="E270" s="18"/>
      <c r="F270" s="18"/>
      <c r="G270" s="20">
        <f>G271</f>
        <v>3448.8</v>
      </c>
    </row>
    <row r="271" spans="1:7" ht="48" customHeight="1" x14ac:dyDescent="0.25">
      <c r="A271" s="9" t="s">
        <v>101</v>
      </c>
      <c r="B271" s="18">
        <v>857</v>
      </c>
      <c r="C271" s="18" t="s">
        <v>160</v>
      </c>
      <c r="D271" s="18" t="s">
        <v>148</v>
      </c>
      <c r="E271" s="18" t="s">
        <v>102</v>
      </c>
      <c r="F271" s="18"/>
      <c r="G271" s="20">
        <f>G272</f>
        <v>3448.8</v>
      </c>
    </row>
    <row r="272" spans="1:7" ht="28.5" customHeight="1" x14ac:dyDescent="0.25">
      <c r="A272" s="9" t="s">
        <v>103</v>
      </c>
      <c r="B272" s="18">
        <v>857</v>
      </c>
      <c r="C272" s="18" t="s">
        <v>160</v>
      </c>
      <c r="D272" s="18" t="s">
        <v>148</v>
      </c>
      <c r="E272" s="18" t="s">
        <v>104</v>
      </c>
      <c r="F272" s="18"/>
      <c r="G272" s="20">
        <f>G273+G274+G275</f>
        <v>3448.8</v>
      </c>
    </row>
    <row r="273" spans="1:7" ht="108.6" customHeight="1" x14ac:dyDescent="0.25">
      <c r="A273" s="9" t="s">
        <v>14</v>
      </c>
      <c r="B273" s="18">
        <v>857</v>
      </c>
      <c r="C273" s="18" t="s">
        <v>160</v>
      </c>
      <c r="D273" s="18" t="s">
        <v>148</v>
      </c>
      <c r="E273" s="18" t="s">
        <v>104</v>
      </c>
      <c r="F273" s="18">
        <v>100</v>
      </c>
      <c r="G273" s="20">
        <v>2011.6</v>
      </c>
    </row>
    <row r="274" spans="1:7" ht="54" customHeight="1" x14ac:dyDescent="0.25">
      <c r="A274" s="9" t="s">
        <v>15</v>
      </c>
      <c r="B274" s="18">
        <v>857</v>
      </c>
      <c r="C274" s="18" t="s">
        <v>160</v>
      </c>
      <c r="D274" s="18" t="s">
        <v>148</v>
      </c>
      <c r="E274" s="18" t="s">
        <v>104</v>
      </c>
      <c r="F274" s="18">
        <v>200</v>
      </c>
      <c r="G274" s="20">
        <v>1419.9</v>
      </c>
    </row>
    <row r="275" spans="1:7" ht="23.25" customHeight="1" x14ac:dyDescent="0.25">
      <c r="A275" s="9" t="s">
        <v>16</v>
      </c>
      <c r="B275" s="18">
        <v>857</v>
      </c>
      <c r="C275" s="18" t="s">
        <v>160</v>
      </c>
      <c r="D275" s="18" t="s">
        <v>148</v>
      </c>
      <c r="E275" s="18" t="s">
        <v>104</v>
      </c>
      <c r="F275" s="18">
        <v>800</v>
      </c>
      <c r="G275" s="20">
        <v>17.3</v>
      </c>
    </row>
    <row r="276" spans="1:7" ht="99" customHeight="1" x14ac:dyDescent="0.25">
      <c r="A276" s="29" t="s">
        <v>105</v>
      </c>
      <c r="B276" s="18">
        <v>874</v>
      </c>
      <c r="C276" s="18"/>
      <c r="D276" s="19"/>
      <c r="E276" s="19"/>
      <c r="F276" s="19"/>
      <c r="G276" s="20">
        <f>G277+G286+G341+G306</f>
        <v>837472.69999999984</v>
      </c>
    </row>
    <row r="277" spans="1:7" ht="49.5" customHeight="1" x14ac:dyDescent="0.25">
      <c r="A277" s="29" t="s">
        <v>10</v>
      </c>
      <c r="B277" s="18">
        <v>874</v>
      </c>
      <c r="C277" s="18" t="s">
        <v>147</v>
      </c>
      <c r="D277" s="18" t="s">
        <v>289</v>
      </c>
      <c r="E277" s="18"/>
      <c r="F277" s="18"/>
      <c r="G277" s="20">
        <f>G278+G282</f>
        <v>2176.1999999999998</v>
      </c>
    </row>
    <row r="278" spans="1:7" ht="31.5" x14ac:dyDescent="0.25">
      <c r="A278" s="29" t="s">
        <v>146</v>
      </c>
      <c r="B278" s="18">
        <v>874</v>
      </c>
      <c r="C278" s="18" t="s">
        <v>147</v>
      </c>
      <c r="D278" s="18" t="s">
        <v>148</v>
      </c>
      <c r="E278" s="18"/>
      <c r="F278" s="18"/>
      <c r="G278" s="20">
        <f>G279</f>
        <v>1834.8</v>
      </c>
    </row>
    <row r="279" spans="1:7" ht="36.75" customHeight="1" x14ac:dyDescent="0.25">
      <c r="A279" s="9" t="s">
        <v>18</v>
      </c>
      <c r="B279" s="18">
        <v>874</v>
      </c>
      <c r="C279" s="18" t="s">
        <v>147</v>
      </c>
      <c r="D279" s="18" t="s">
        <v>148</v>
      </c>
      <c r="E279" s="18" t="s">
        <v>11</v>
      </c>
      <c r="F279" s="18"/>
      <c r="G279" s="20">
        <f>G280</f>
        <v>1834.8</v>
      </c>
    </row>
    <row r="280" spans="1:7" ht="30" customHeight="1" x14ac:dyDescent="0.25">
      <c r="A280" s="9" t="s">
        <v>12</v>
      </c>
      <c r="B280" s="18">
        <v>874</v>
      </c>
      <c r="C280" s="18" t="s">
        <v>147</v>
      </c>
      <c r="D280" s="18" t="s">
        <v>148</v>
      </c>
      <c r="E280" s="18" t="s">
        <v>13</v>
      </c>
      <c r="F280" s="18"/>
      <c r="G280" s="20">
        <f>G281</f>
        <v>1834.8</v>
      </c>
    </row>
    <row r="281" spans="1:7" ht="119.45" customHeight="1" x14ac:dyDescent="0.25">
      <c r="A281" s="9" t="s">
        <v>14</v>
      </c>
      <c r="B281" s="18">
        <v>874</v>
      </c>
      <c r="C281" s="18" t="s">
        <v>147</v>
      </c>
      <c r="D281" s="18" t="s">
        <v>148</v>
      </c>
      <c r="E281" s="18" t="s">
        <v>13</v>
      </c>
      <c r="F281" s="18">
        <v>100</v>
      </c>
      <c r="G281" s="20">
        <v>1834.8</v>
      </c>
    </row>
    <row r="282" spans="1:7" ht="55.5" customHeight="1" x14ac:dyDescent="0.25">
      <c r="A282" s="9" t="s">
        <v>272</v>
      </c>
      <c r="B282" s="18">
        <v>874</v>
      </c>
      <c r="C282" s="18" t="s">
        <v>147</v>
      </c>
      <c r="D282" s="18" t="s">
        <v>148</v>
      </c>
      <c r="E282" s="18" t="s">
        <v>106</v>
      </c>
      <c r="F282" s="18"/>
      <c r="G282" s="20">
        <f>G283</f>
        <v>341.4</v>
      </c>
    </row>
    <row r="283" spans="1:7" ht="80.45" customHeight="1" x14ac:dyDescent="0.25">
      <c r="A283" s="9" t="s">
        <v>273</v>
      </c>
      <c r="B283" s="18">
        <v>874</v>
      </c>
      <c r="C283" s="18" t="s">
        <v>147</v>
      </c>
      <c r="D283" s="18" t="s">
        <v>148</v>
      </c>
      <c r="E283" s="18" t="s">
        <v>107</v>
      </c>
      <c r="F283" s="18"/>
      <c r="G283" s="20">
        <f>G284</f>
        <v>341.4</v>
      </c>
    </row>
    <row r="284" spans="1:7" ht="59.25" customHeight="1" x14ac:dyDescent="0.25">
      <c r="A284" s="9" t="s">
        <v>274</v>
      </c>
      <c r="B284" s="18">
        <v>874</v>
      </c>
      <c r="C284" s="18" t="s">
        <v>147</v>
      </c>
      <c r="D284" s="18" t="s">
        <v>148</v>
      </c>
      <c r="E284" s="18" t="s">
        <v>108</v>
      </c>
      <c r="F284" s="18"/>
      <c r="G284" s="20">
        <f>G285</f>
        <v>341.4</v>
      </c>
    </row>
    <row r="285" spans="1:7" ht="138.75" customHeight="1" x14ac:dyDescent="0.25">
      <c r="A285" s="9" t="s">
        <v>14</v>
      </c>
      <c r="B285" s="18">
        <v>874</v>
      </c>
      <c r="C285" s="18" t="s">
        <v>147</v>
      </c>
      <c r="D285" s="18" t="s">
        <v>148</v>
      </c>
      <c r="E285" s="18" t="s">
        <v>109</v>
      </c>
      <c r="F285" s="18">
        <v>100</v>
      </c>
      <c r="G285" s="20">
        <v>341.4</v>
      </c>
    </row>
    <row r="286" spans="1:7" ht="23.25" customHeight="1" x14ac:dyDescent="0.25">
      <c r="A286" s="29" t="s">
        <v>110</v>
      </c>
      <c r="B286" s="18">
        <v>874</v>
      </c>
      <c r="C286" s="18" t="s">
        <v>159</v>
      </c>
      <c r="D286" s="18" t="s">
        <v>289</v>
      </c>
      <c r="E286" s="18"/>
      <c r="F286" s="18"/>
      <c r="G286" s="20">
        <f>G287+G296++G313+G320</f>
        <v>776339.49999999988</v>
      </c>
    </row>
    <row r="287" spans="1:7" ht="28.5" customHeight="1" x14ac:dyDescent="0.25">
      <c r="A287" s="29" t="s">
        <v>111</v>
      </c>
      <c r="B287" s="18">
        <v>874</v>
      </c>
      <c r="C287" s="18" t="s">
        <v>159</v>
      </c>
      <c r="D287" s="18" t="s">
        <v>147</v>
      </c>
      <c r="E287" s="18"/>
      <c r="F287" s="18"/>
      <c r="G287" s="20">
        <f>G288</f>
        <v>200925</v>
      </c>
    </row>
    <row r="288" spans="1:7" ht="66" customHeight="1" x14ac:dyDescent="0.25">
      <c r="A288" s="9" t="s">
        <v>189</v>
      </c>
      <c r="B288" s="18" t="s">
        <v>190</v>
      </c>
      <c r="C288" s="18" t="s">
        <v>159</v>
      </c>
      <c r="D288" s="18" t="s">
        <v>147</v>
      </c>
      <c r="E288" s="18" t="s">
        <v>191</v>
      </c>
      <c r="F288" s="18"/>
      <c r="G288" s="20">
        <f>G289+G292+G294</f>
        <v>200925</v>
      </c>
    </row>
    <row r="289" spans="1:7" ht="55.5" customHeight="1" x14ac:dyDescent="0.25">
      <c r="A289" s="9" t="s">
        <v>112</v>
      </c>
      <c r="B289" s="18">
        <v>874</v>
      </c>
      <c r="C289" s="18" t="s">
        <v>159</v>
      </c>
      <c r="D289" s="18" t="s">
        <v>147</v>
      </c>
      <c r="E289" s="18" t="s">
        <v>113</v>
      </c>
      <c r="F289" s="18"/>
      <c r="G289" s="20">
        <f>G290</f>
        <v>125805.6</v>
      </c>
    </row>
    <row r="290" spans="1:7" ht="39.75" customHeight="1" x14ac:dyDescent="0.25">
      <c r="A290" s="9" t="s">
        <v>114</v>
      </c>
      <c r="B290" s="18">
        <v>874</v>
      </c>
      <c r="C290" s="18" t="s">
        <v>159</v>
      </c>
      <c r="D290" s="18" t="s">
        <v>147</v>
      </c>
      <c r="E290" s="18" t="s">
        <v>115</v>
      </c>
      <c r="F290" s="18"/>
      <c r="G290" s="20">
        <f>G291</f>
        <v>125805.6</v>
      </c>
    </row>
    <row r="291" spans="1:7" ht="81" customHeight="1" x14ac:dyDescent="0.25">
      <c r="A291" s="9" t="s">
        <v>50</v>
      </c>
      <c r="B291" s="18">
        <v>874</v>
      </c>
      <c r="C291" s="18" t="s">
        <v>159</v>
      </c>
      <c r="D291" s="18" t="s">
        <v>147</v>
      </c>
      <c r="E291" s="18" t="s">
        <v>115</v>
      </c>
      <c r="F291" s="18">
        <v>600</v>
      </c>
      <c r="G291" s="20">
        <v>125805.6</v>
      </c>
    </row>
    <row r="292" spans="1:7" ht="112.15" customHeight="1" x14ac:dyDescent="0.25">
      <c r="A292" s="9" t="s">
        <v>286</v>
      </c>
      <c r="B292" s="18">
        <v>874</v>
      </c>
      <c r="C292" s="18" t="s">
        <v>159</v>
      </c>
      <c r="D292" s="18" t="s">
        <v>147</v>
      </c>
      <c r="E292" s="18" t="s">
        <v>116</v>
      </c>
      <c r="F292" s="18"/>
      <c r="G292" s="20">
        <f>G293</f>
        <v>75088.899999999994</v>
      </c>
    </row>
    <row r="293" spans="1:7" ht="77.25" customHeight="1" x14ac:dyDescent="0.25">
      <c r="A293" s="9" t="s">
        <v>50</v>
      </c>
      <c r="B293" s="18">
        <v>874</v>
      </c>
      <c r="C293" s="18" t="s">
        <v>159</v>
      </c>
      <c r="D293" s="18" t="s">
        <v>147</v>
      </c>
      <c r="E293" s="18" t="s">
        <v>116</v>
      </c>
      <c r="F293" s="18">
        <v>600</v>
      </c>
      <c r="G293" s="20">
        <v>75088.899999999994</v>
      </c>
    </row>
    <row r="294" spans="1:7" ht="81.599999999999994" customHeight="1" x14ac:dyDescent="0.25">
      <c r="A294" s="9" t="s">
        <v>193</v>
      </c>
      <c r="B294" s="18">
        <v>874</v>
      </c>
      <c r="C294" s="18" t="s">
        <v>159</v>
      </c>
      <c r="D294" s="18" t="s">
        <v>147</v>
      </c>
      <c r="E294" s="18" t="s">
        <v>192</v>
      </c>
      <c r="F294" s="18"/>
      <c r="G294" s="20">
        <f>G295</f>
        <v>30.5</v>
      </c>
    </row>
    <row r="295" spans="1:7" ht="77.25" customHeight="1" x14ac:dyDescent="0.25">
      <c r="A295" s="9" t="s">
        <v>50</v>
      </c>
      <c r="B295" s="18">
        <v>874</v>
      </c>
      <c r="C295" s="18" t="s">
        <v>159</v>
      </c>
      <c r="D295" s="18" t="s">
        <v>147</v>
      </c>
      <c r="E295" s="18" t="s">
        <v>192</v>
      </c>
      <c r="F295" s="18" t="s">
        <v>175</v>
      </c>
      <c r="G295" s="20">
        <v>30.5</v>
      </c>
    </row>
    <row r="296" spans="1:7" ht="31.5" customHeight="1" x14ac:dyDescent="0.25">
      <c r="A296" s="29" t="s">
        <v>53</v>
      </c>
      <c r="B296" s="18">
        <v>874</v>
      </c>
      <c r="C296" s="18" t="s">
        <v>159</v>
      </c>
      <c r="D296" s="18" t="s">
        <v>150</v>
      </c>
      <c r="E296" s="18"/>
      <c r="F296" s="18"/>
      <c r="G296" s="20">
        <f>G297</f>
        <v>527514.39999999991</v>
      </c>
    </row>
    <row r="297" spans="1:7" ht="73.150000000000006" customHeight="1" x14ac:dyDescent="0.25">
      <c r="A297" s="9" t="s">
        <v>189</v>
      </c>
      <c r="B297" s="18">
        <v>874</v>
      </c>
      <c r="C297" s="18" t="s">
        <v>159</v>
      </c>
      <c r="D297" s="18" t="s">
        <v>150</v>
      </c>
      <c r="E297" s="18" t="s">
        <v>191</v>
      </c>
      <c r="F297" s="18"/>
      <c r="G297" s="20">
        <f>G298</f>
        <v>527514.39999999991</v>
      </c>
    </row>
    <row r="298" spans="1:7" ht="59.25" customHeight="1" x14ac:dyDescent="0.25">
      <c r="A298" s="9" t="s">
        <v>117</v>
      </c>
      <c r="B298" s="18">
        <v>874</v>
      </c>
      <c r="C298" s="18" t="s">
        <v>159</v>
      </c>
      <c r="D298" s="18" t="s">
        <v>150</v>
      </c>
      <c r="E298" s="18" t="s">
        <v>118</v>
      </c>
      <c r="F298" s="18"/>
      <c r="G298" s="20">
        <f>G299+G301+G304</f>
        <v>527514.39999999991</v>
      </c>
    </row>
    <row r="299" spans="1:7" ht="55.5" customHeight="1" x14ac:dyDescent="0.25">
      <c r="A299" s="9" t="s">
        <v>119</v>
      </c>
      <c r="B299" s="18">
        <v>874</v>
      </c>
      <c r="C299" s="18" t="s">
        <v>159</v>
      </c>
      <c r="D299" s="18" t="s">
        <v>150</v>
      </c>
      <c r="E299" s="18" t="s">
        <v>120</v>
      </c>
      <c r="F299" s="18"/>
      <c r="G299" s="20">
        <f>G300</f>
        <v>256819.8</v>
      </c>
    </row>
    <row r="300" spans="1:7" ht="75" customHeight="1" x14ac:dyDescent="0.25">
      <c r="A300" s="9" t="s">
        <v>50</v>
      </c>
      <c r="B300" s="18">
        <v>874</v>
      </c>
      <c r="C300" s="18" t="s">
        <v>159</v>
      </c>
      <c r="D300" s="18" t="s">
        <v>150</v>
      </c>
      <c r="E300" s="18" t="s">
        <v>120</v>
      </c>
      <c r="F300" s="18">
        <v>600</v>
      </c>
      <c r="G300" s="20">
        <v>256819.8</v>
      </c>
    </row>
    <row r="301" spans="1:7" ht="152.44999999999999" customHeight="1" x14ac:dyDescent="0.25">
      <c r="A301" s="9" t="s">
        <v>287</v>
      </c>
      <c r="B301" s="18">
        <v>874</v>
      </c>
      <c r="C301" s="18" t="s">
        <v>159</v>
      </c>
      <c r="D301" s="18" t="s">
        <v>150</v>
      </c>
      <c r="E301" s="18" t="s">
        <v>123</v>
      </c>
      <c r="F301" s="18"/>
      <c r="G301" s="20">
        <f>G302</f>
        <v>270415.09999999998</v>
      </c>
    </row>
    <row r="302" spans="1:7" ht="161.44999999999999" customHeight="1" x14ac:dyDescent="0.25">
      <c r="A302" s="15" t="s">
        <v>288</v>
      </c>
      <c r="B302" s="18">
        <v>874</v>
      </c>
      <c r="C302" s="18" t="s">
        <v>159</v>
      </c>
      <c r="D302" s="18" t="s">
        <v>150</v>
      </c>
      <c r="E302" s="18" t="s">
        <v>124</v>
      </c>
      <c r="F302" s="18"/>
      <c r="G302" s="20">
        <f>G303</f>
        <v>270415.09999999998</v>
      </c>
    </row>
    <row r="303" spans="1:7" ht="75" customHeight="1" x14ac:dyDescent="0.25">
      <c r="A303" s="9" t="s">
        <v>50</v>
      </c>
      <c r="B303" s="18">
        <v>874</v>
      </c>
      <c r="C303" s="18" t="s">
        <v>159</v>
      </c>
      <c r="D303" s="18" t="s">
        <v>150</v>
      </c>
      <c r="E303" s="18" t="s">
        <v>124</v>
      </c>
      <c r="F303" s="18" t="s">
        <v>175</v>
      </c>
      <c r="G303" s="20">
        <v>270415.09999999998</v>
      </c>
    </row>
    <row r="304" spans="1:7" ht="75" customHeight="1" x14ac:dyDescent="0.25">
      <c r="A304" s="9" t="s">
        <v>195</v>
      </c>
      <c r="B304" s="18">
        <v>874</v>
      </c>
      <c r="C304" s="18" t="s">
        <v>159</v>
      </c>
      <c r="D304" s="18" t="s">
        <v>150</v>
      </c>
      <c r="E304" s="18" t="s">
        <v>194</v>
      </c>
      <c r="F304" s="18"/>
      <c r="G304" s="20">
        <f>G305</f>
        <v>279.5</v>
      </c>
    </row>
    <row r="305" spans="1:7" ht="75" customHeight="1" x14ac:dyDescent="0.25">
      <c r="A305" s="9" t="s">
        <v>50</v>
      </c>
      <c r="B305" s="18">
        <v>874</v>
      </c>
      <c r="C305" s="18" t="s">
        <v>159</v>
      </c>
      <c r="D305" s="18" t="s">
        <v>150</v>
      </c>
      <c r="E305" s="18" t="s">
        <v>194</v>
      </c>
      <c r="F305" s="18" t="s">
        <v>175</v>
      </c>
      <c r="G305" s="20">
        <v>279.5</v>
      </c>
    </row>
    <row r="306" spans="1:7" ht="75" customHeight="1" x14ac:dyDescent="0.25">
      <c r="A306" s="29" t="s">
        <v>182</v>
      </c>
      <c r="B306" s="18" t="s">
        <v>190</v>
      </c>
      <c r="C306" s="18" t="s">
        <v>159</v>
      </c>
      <c r="D306" s="18" t="s">
        <v>152</v>
      </c>
      <c r="E306" s="18"/>
      <c r="F306" s="18"/>
      <c r="G306" s="20">
        <f>G307</f>
        <v>26832</v>
      </c>
    </row>
    <row r="307" spans="1:7" ht="65.45" customHeight="1" x14ac:dyDescent="0.25">
      <c r="A307" s="9" t="s">
        <v>189</v>
      </c>
      <c r="B307" s="18">
        <v>874</v>
      </c>
      <c r="C307" s="18" t="s">
        <v>159</v>
      </c>
      <c r="D307" s="18" t="s">
        <v>152</v>
      </c>
      <c r="E307" s="18" t="s">
        <v>54</v>
      </c>
      <c r="F307" s="18"/>
      <c r="G307" s="20">
        <f>G308+G311</f>
        <v>26832</v>
      </c>
    </row>
    <row r="308" spans="1:7" ht="57.75" customHeight="1" x14ac:dyDescent="0.25">
      <c r="A308" s="9" t="s">
        <v>55</v>
      </c>
      <c r="B308" s="18">
        <v>874</v>
      </c>
      <c r="C308" s="18" t="s">
        <v>159</v>
      </c>
      <c r="D308" s="18" t="s">
        <v>152</v>
      </c>
      <c r="E308" s="18" t="s">
        <v>56</v>
      </c>
      <c r="F308" s="18"/>
      <c r="G308" s="20">
        <f>G309</f>
        <v>26812</v>
      </c>
    </row>
    <row r="309" spans="1:7" ht="89.25" customHeight="1" x14ac:dyDescent="0.25">
      <c r="A309" s="9" t="s">
        <v>121</v>
      </c>
      <c r="B309" s="18">
        <v>874</v>
      </c>
      <c r="C309" s="18" t="s">
        <v>159</v>
      </c>
      <c r="D309" s="18" t="s">
        <v>152</v>
      </c>
      <c r="E309" s="18" t="s">
        <v>122</v>
      </c>
      <c r="F309" s="18"/>
      <c r="G309" s="20">
        <f>G310</f>
        <v>26812</v>
      </c>
    </row>
    <row r="310" spans="1:7" ht="75" customHeight="1" x14ac:dyDescent="0.25">
      <c r="A310" s="9" t="s">
        <v>50</v>
      </c>
      <c r="B310" s="18">
        <v>874</v>
      </c>
      <c r="C310" s="18" t="s">
        <v>159</v>
      </c>
      <c r="D310" s="18" t="s">
        <v>152</v>
      </c>
      <c r="E310" s="18" t="s">
        <v>122</v>
      </c>
      <c r="F310" s="18">
        <v>600</v>
      </c>
      <c r="G310" s="20">
        <v>26812</v>
      </c>
    </row>
    <row r="311" spans="1:7" ht="83.25" customHeight="1" x14ac:dyDescent="0.25">
      <c r="A311" s="9" t="s">
        <v>335</v>
      </c>
      <c r="B311" s="18">
        <v>874</v>
      </c>
      <c r="C311" s="18" t="s">
        <v>159</v>
      </c>
      <c r="D311" s="18" t="s">
        <v>152</v>
      </c>
      <c r="E311" s="18" t="s">
        <v>336</v>
      </c>
      <c r="F311" s="18"/>
      <c r="G311" s="20">
        <f>G312</f>
        <v>20</v>
      </c>
    </row>
    <row r="312" spans="1:7" ht="75" customHeight="1" x14ac:dyDescent="0.25">
      <c r="A312" s="9" t="s">
        <v>50</v>
      </c>
      <c r="B312" s="18">
        <v>874</v>
      </c>
      <c r="C312" s="18" t="s">
        <v>159</v>
      </c>
      <c r="D312" s="18" t="s">
        <v>152</v>
      </c>
      <c r="E312" s="18" t="s">
        <v>336</v>
      </c>
      <c r="F312" s="18" t="s">
        <v>175</v>
      </c>
      <c r="G312" s="20">
        <v>20</v>
      </c>
    </row>
    <row r="313" spans="1:7" ht="42" customHeight="1" x14ac:dyDescent="0.25">
      <c r="A313" s="29" t="s">
        <v>59</v>
      </c>
      <c r="B313" s="18">
        <v>874</v>
      </c>
      <c r="C313" s="18" t="s">
        <v>159</v>
      </c>
      <c r="D313" s="18" t="s">
        <v>159</v>
      </c>
      <c r="E313" s="18"/>
      <c r="F313" s="18"/>
      <c r="G313" s="20">
        <f>G318+G314</f>
        <v>5246.7</v>
      </c>
    </row>
    <row r="314" spans="1:7" ht="52.15" customHeight="1" x14ac:dyDescent="0.25">
      <c r="A314" s="9" t="s">
        <v>337</v>
      </c>
      <c r="B314" s="18" t="s">
        <v>190</v>
      </c>
      <c r="C314" s="18" t="s">
        <v>159</v>
      </c>
      <c r="D314" s="18" t="s">
        <v>159</v>
      </c>
      <c r="E314" s="18" t="s">
        <v>338</v>
      </c>
      <c r="F314" s="19"/>
      <c r="G314" s="20">
        <f>G316+G315</f>
        <v>5246</v>
      </c>
    </row>
    <row r="315" spans="1:7" ht="52.15" customHeight="1" x14ac:dyDescent="0.25">
      <c r="A315" s="9" t="s">
        <v>15</v>
      </c>
      <c r="B315" s="18" t="s">
        <v>190</v>
      </c>
      <c r="C315" s="18" t="s">
        <v>159</v>
      </c>
      <c r="D315" s="18" t="s">
        <v>159</v>
      </c>
      <c r="E315" s="18" t="s">
        <v>338</v>
      </c>
      <c r="F315" s="18" t="s">
        <v>158</v>
      </c>
      <c r="G315" s="20">
        <v>2.6</v>
      </c>
    </row>
    <row r="316" spans="1:7" ht="72.599999999999994" customHeight="1" x14ac:dyDescent="0.25">
      <c r="A316" s="9" t="s">
        <v>50</v>
      </c>
      <c r="B316" s="18" t="s">
        <v>190</v>
      </c>
      <c r="C316" s="18" t="s">
        <v>159</v>
      </c>
      <c r="D316" s="18" t="s">
        <v>159</v>
      </c>
      <c r="E316" s="18" t="s">
        <v>338</v>
      </c>
      <c r="F316" s="18" t="s">
        <v>175</v>
      </c>
      <c r="G316" s="20">
        <v>5243.4</v>
      </c>
    </row>
    <row r="317" spans="1:7" ht="57.6" customHeight="1" x14ac:dyDescent="0.25">
      <c r="A317" s="10" t="s">
        <v>275</v>
      </c>
      <c r="B317" s="18" t="s">
        <v>190</v>
      </c>
      <c r="C317" s="18" t="s">
        <v>159</v>
      </c>
      <c r="D317" s="18" t="s">
        <v>159</v>
      </c>
      <c r="E317" s="18" t="s">
        <v>207</v>
      </c>
      <c r="F317" s="18"/>
      <c r="G317" s="20">
        <f>G318</f>
        <v>0.7</v>
      </c>
    </row>
    <row r="318" spans="1:7" ht="39" customHeight="1" x14ac:dyDescent="0.25">
      <c r="A318" s="9" t="s">
        <v>60</v>
      </c>
      <c r="B318" s="18">
        <v>874</v>
      </c>
      <c r="C318" s="18" t="s">
        <v>159</v>
      </c>
      <c r="D318" s="18" t="s">
        <v>159</v>
      </c>
      <c r="E318" s="18" t="s">
        <v>63</v>
      </c>
      <c r="F318" s="18"/>
      <c r="G318" s="20">
        <f>G319</f>
        <v>0.7</v>
      </c>
    </row>
    <row r="319" spans="1:7" ht="75.75" customHeight="1" x14ac:dyDescent="0.25">
      <c r="A319" s="9" t="s">
        <v>50</v>
      </c>
      <c r="B319" s="18">
        <v>874</v>
      </c>
      <c r="C319" s="18" t="s">
        <v>159</v>
      </c>
      <c r="D319" s="18" t="s">
        <v>159</v>
      </c>
      <c r="E319" s="18" t="s">
        <v>63</v>
      </c>
      <c r="F319" s="18">
        <v>600</v>
      </c>
      <c r="G319" s="20">
        <v>0.7</v>
      </c>
    </row>
    <row r="320" spans="1:7" ht="45.75" customHeight="1" x14ac:dyDescent="0.25">
      <c r="A320" s="29" t="s">
        <v>165</v>
      </c>
      <c r="B320" s="18">
        <v>874</v>
      </c>
      <c r="C320" s="18" t="s">
        <v>159</v>
      </c>
      <c r="D320" s="18" t="s">
        <v>153</v>
      </c>
      <c r="E320" s="18"/>
      <c r="F320" s="18"/>
      <c r="G320" s="20">
        <f>G323+G337+G334+G327+G321+G331</f>
        <v>42653.399999999994</v>
      </c>
    </row>
    <row r="321" spans="1:7" ht="45.75" customHeight="1" x14ac:dyDescent="0.25">
      <c r="A321" s="9" t="s">
        <v>376</v>
      </c>
      <c r="B321" s="18">
        <v>874</v>
      </c>
      <c r="C321" s="18" t="s">
        <v>159</v>
      </c>
      <c r="D321" s="18" t="s">
        <v>153</v>
      </c>
      <c r="E321" s="18" t="s">
        <v>375</v>
      </c>
      <c r="F321" s="18"/>
      <c r="G321" s="20">
        <f>G322</f>
        <v>500</v>
      </c>
    </row>
    <row r="322" spans="1:7" ht="64.900000000000006" customHeight="1" x14ac:dyDescent="0.25">
      <c r="A322" s="9" t="s">
        <v>50</v>
      </c>
      <c r="B322" s="18">
        <v>874</v>
      </c>
      <c r="C322" s="18" t="s">
        <v>159</v>
      </c>
      <c r="D322" s="18" t="s">
        <v>153</v>
      </c>
      <c r="E322" s="18" t="s">
        <v>375</v>
      </c>
      <c r="F322" s="18" t="s">
        <v>175</v>
      </c>
      <c r="G322" s="20">
        <v>500</v>
      </c>
    </row>
    <row r="323" spans="1:7" ht="70.5" customHeight="1" x14ac:dyDescent="0.25">
      <c r="A323" s="9" t="s">
        <v>276</v>
      </c>
      <c r="B323" s="18">
        <v>874</v>
      </c>
      <c r="C323" s="18" t="s">
        <v>159</v>
      </c>
      <c r="D323" s="18" t="s">
        <v>153</v>
      </c>
      <c r="E323" s="18" t="s">
        <v>125</v>
      </c>
      <c r="F323" s="18"/>
      <c r="G323" s="20">
        <f>G324+G325</f>
        <v>4745.7</v>
      </c>
    </row>
    <row r="324" spans="1:7" ht="135.75" customHeight="1" x14ac:dyDescent="0.25">
      <c r="A324" s="9" t="s">
        <v>126</v>
      </c>
      <c r="B324" s="18">
        <v>874</v>
      </c>
      <c r="C324" s="18" t="s">
        <v>159</v>
      </c>
      <c r="D324" s="18" t="s">
        <v>153</v>
      </c>
      <c r="E324" s="18" t="s">
        <v>125</v>
      </c>
      <c r="F324" s="18">
        <v>100</v>
      </c>
      <c r="G324" s="20">
        <v>4182.7</v>
      </c>
    </row>
    <row r="325" spans="1:7" ht="39" customHeight="1" x14ac:dyDescent="0.25">
      <c r="A325" s="9" t="s">
        <v>45</v>
      </c>
      <c r="B325" s="18">
        <v>874</v>
      </c>
      <c r="C325" s="18" t="s">
        <v>159</v>
      </c>
      <c r="D325" s="18" t="s">
        <v>153</v>
      </c>
      <c r="E325" s="18" t="s">
        <v>125</v>
      </c>
      <c r="F325" s="18">
        <v>200</v>
      </c>
      <c r="G325" s="20">
        <v>563</v>
      </c>
    </row>
    <row r="326" spans="1:7" ht="60.6" customHeight="1" x14ac:dyDescent="0.25">
      <c r="A326" s="9" t="s">
        <v>277</v>
      </c>
      <c r="B326" s="18">
        <v>874</v>
      </c>
      <c r="C326" s="18" t="s">
        <v>159</v>
      </c>
      <c r="D326" s="18" t="s">
        <v>153</v>
      </c>
      <c r="E326" s="18" t="s">
        <v>279</v>
      </c>
      <c r="F326" s="18"/>
      <c r="G326" s="20">
        <f>G327</f>
        <v>3779.1</v>
      </c>
    </row>
    <row r="327" spans="1:7" ht="42.6" customHeight="1" x14ac:dyDescent="0.25">
      <c r="A327" s="9" t="s">
        <v>278</v>
      </c>
      <c r="B327" s="18">
        <v>874</v>
      </c>
      <c r="C327" s="18" t="s">
        <v>159</v>
      </c>
      <c r="D327" s="18" t="s">
        <v>153</v>
      </c>
      <c r="E327" s="18" t="s">
        <v>227</v>
      </c>
      <c r="F327" s="18"/>
      <c r="G327" s="20">
        <f>G329+G328</f>
        <v>3779.1</v>
      </c>
    </row>
    <row r="328" spans="1:7" ht="109.15" customHeight="1" x14ac:dyDescent="0.25">
      <c r="A328" s="9" t="s">
        <v>126</v>
      </c>
      <c r="B328" s="18">
        <v>874</v>
      </c>
      <c r="C328" s="18" t="s">
        <v>159</v>
      </c>
      <c r="D328" s="18" t="s">
        <v>153</v>
      </c>
      <c r="E328" s="18" t="s">
        <v>227</v>
      </c>
      <c r="F328" s="18" t="s">
        <v>149</v>
      </c>
      <c r="G328" s="20">
        <v>976.5</v>
      </c>
    </row>
    <row r="329" spans="1:7" ht="51.6" customHeight="1" x14ac:dyDescent="0.25">
      <c r="A329" s="9" t="s">
        <v>50</v>
      </c>
      <c r="B329" s="18">
        <v>874</v>
      </c>
      <c r="C329" s="18" t="s">
        <v>159</v>
      </c>
      <c r="D329" s="18" t="s">
        <v>153</v>
      </c>
      <c r="E329" s="18" t="s">
        <v>227</v>
      </c>
      <c r="F329" s="18" t="s">
        <v>175</v>
      </c>
      <c r="G329" s="20">
        <v>2802.6</v>
      </c>
    </row>
    <row r="330" spans="1:7" ht="66.599999999999994" customHeight="1" x14ac:dyDescent="0.25">
      <c r="A330" s="9" t="s">
        <v>208</v>
      </c>
      <c r="B330" s="18" t="s">
        <v>190</v>
      </c>
      <c r="C330" s="18" t="s">
        <v>159</v>
      </c>
      <c r="D330" s="18" t="s">
        <v>153</v>
      </c>
      <c r="E330" s="18" t="s">
        <v>209</v>
      </c>
      <c r="F330" s="18"/>
      <c r="G330" s="20">
        <f>G334</f>
        <v>3150</v>
      </c>
    </row>
    <row r="331" spans="1:7" ht="66.599999999999994" customHeight="1" x14ac:dyDescent="0.25">
      <c r="A331" s="9" t="s">
        <v>60</v>
      </c>
      <c r="B331" s="18" t="s">
        <v>190</v>
      </c>
      <c r="C331" s="18" t="s">
        <v>159</v>
      </c>
      <c r="D331" s="18" t="s">
        <v>153</v>
      </c>
      <c r="E331" s="18" t="s">
        <v>377</v>
      </c>
      <c r="F331" s="18"/>
      <c r="G331" s="20">
        <f>G332+G333</f>
        <v>190.1</v>
      </c>
    </row>
    <row r="332" spans="1:7" ht="66.599999999999994" customHeight="1" x14ac:dyDescent="0.25">
      <c r="A332" s="9" t="s">
        <v>45</v>
      </c>
      <c r="B332" s="18" t="s">
        <v>190</v>
      </c>
      <c r="C332" s="18" t="s">
        <v>159</v>
      </c>
      <c r="D332" s="18" t="s">
        <v>153</v>
      </c>
      <c r="E332" s="18" t="s">
        <v>377</v>
      </c>
      <c r="F332" s="18" t="s">
        <v>158</v>
      </c>
      <c r="G332" s="20">
        <v>31.2</v>
      </c>
    </row>
    <row r="333" spans="1:7" ht="66.599999999999994" customHeight="1" x14ac:dyDescent="0.25">
      <c r="A333" s="9" t="s">
        <v>50</v>
      </c>
      <c r="B333" s="18" t="s">
        <v>190</v>
      </c>
      <c r="C333" s="18" t="s">
        <v>159</v>
      </c>
      <c r="D333" s="18" t="s">
        <v>153</v>
      </c>
      <c r="E333" s="18" t="s">
        <v>377</v>
      </c>
      <c r="F333" s="18" t="s">
        <v>175</v>
      </c>
      <c r="G333" s="20">
        <v>158.9</v>
      </c>
    </row>
    <row r="334" spans="1:7" ht="51" customHeight="1" x14ac:dyDescent="0.25">
      <c r="A334" s="9" t="s">
        <v>280</v>
      </c>
      <c r="B334" s="18">
        <v>874</v>
      </c>
      <c r="C334" s="18" t="s">
        <v>159</v>
      </c>
      <c r="D334" s="18" t="s">
        <v>153</v>
      </c>
      <c r="E334" s="18" t="s">
        <v>196</v>
      </c>
      <c r="F334" s="18"/>
      <c r="G334" s="20">
        <f>G335</f>
        <v>3150</v>
      </c>
    </row>
    <row r="335" spans="1:7" ht="39" customHeight="1" x14ac:dyDescent="0.25">
      <c r="A335" s="9" t="s">
        <v>136</v>
      </c>
      <c r="B335" s="18">
        <v>874</v>
      </c>
      <c r="C335" s="18" t="s">
        <v>159</v>
      </c>
      <c r="D335" s="18" t="s">
        <v>153</v>
      </c>
      <c r="E335" s="18" t="s">
        <v>196</v>
      </c>
      <c r="F335" s="18" t="s">
        <v>179</v>
      </c>
      <c r="G335" s="20">
        <v>3150</v>
      </c>
    </row>
    <row r="336" spans="1:7" ht="55.15" customHeight="1" x14ac:dyDescent="0.25">
      <c r="A336" s="9" t="s">
        <v>281</v>
      </c>
      <c r="B336" s="18" t="s">
        <v>190</v>
      </c>
      <c r="C336" s="18" t="s">
        <v>159</v>
      </c>
      <c r="D336" s="18" t="s">
        <v>153</v>
      </c>
      <c r="E336" s="18" t="s">
        <v>210</v>
      </c>
      <c r="F336" s="18"/>
      <c r="G336" s="20">
        <f>G337</f>
        <v>30288.499999999996</v>
      </c>
    </row>
    <row r="337" spans="1:7" ht="96" customHeight="1" x14ac:dyDescent="0.25">
      <c r="A337" s="9" t="s">
        <v>127</v>
      </c>
      <c r="B337" s="18">
        <v>874</v>
      </c>
      <c r="C337" s="18" t="s">
        <v>159</v>
      </c>
      <c r="D337" s="18" t="s">
        <v>153</v>
      </c>
      <c r="E337" s="18" t="s">
        <v>128</v>
      </c>
      <c r="F337" s="18"/>
      <c r="G337" s="20">
        <f>G338+G339+G340</f>
        <v>30288.499999999996</v>
      </c>
    </row>
    <row r="338" spans="1:7" ht="138.75" customHeight="1" x14ac:dyDescent="0.25">
      <c r="A338" s="9" t="s">
        <v>14</v>
      </c>
      <c r="B338" s="18">
        <v>874</v>
      </c>
      <c r="C338" s="18" t="s">
        <v>159</v>
      </c>
      <c r="D338" s="18" t="s">
        <v>153</v>
      </c>
      <c r="E338" s="18" t="s">
        <v>128</v>
      </c>
      <c r="F338" s="18">
        <v>100</v>
      </c>
      <c r="G338" s="20">
        <v>26607.1</v>
      </c>
    </row>
    <row r="339" spans="1:7" ht="54.75" customHeight="1" x14ac:dyDescent="0.25">
      <c r="A339" s="9" t="s">
        <v>15</v>
      </c>
      <c r="B339" s="18">
        <v>874</v>
      </c>
      <c r="C339" s="18" t="s">
        <v>159</v>
      </c>
      <c r="D339" s="18" t="s">
        <v>153</v>
      </c>
      <c r="E339" s="18" t="s">
        <v>128</v>
      </c>
      <c r="F339" s="18">
        <v>200</v>
      </c>
      <c r="G339" s="20">
        <v>3649.6</v>
      </c>
    </row>
    <row r="340" spans="1:7" ht="26.25" customHeight="1" x14ac:dyDescent="0.25">
      <c r="A340" s="9" t="s">
        <v>16</v>
      </c>
      <c r="B340" s="18">
        <v>874</v>
      </c>
      <c r="C340" s="18" t="s">
        <v>159</v>
      </c>
      <c r="D340" s="18" t="s">
        <v>153</v>
      </c>
      <c r="E340" s="18" t="s">
        <v>128</v>
      </c>
      <c r="F340" s="18">
        <v>800</v>
      </c>
      <c r="G340" s="20">
        <v>31.8</v>
      </c>
    </row>
    <row r="341" spans="1:7" ht="27.75" customHeight="1" x14ac:dyDescent="0.25">
      <c r="A341" s="29" t="s">
        <v>129</v>
      </c>
      <c r="B341" s="18">
        <v>874</v>
      </c>
      <c r="C341" s="18">
        <v>10</v>
      </c>
      <c r="D341" s="18" t="s">
        <v>289</v>
      </c>
      <c r="E341" s="18"/>
      <c r="F341" s="18"/>
      <c r="G341" s="20">
        <f>G342+G346</f>
        <v>32125.000000000004</v>
      </c>
    </row>
    <row r="342" spans="1:7" ht="38.25" customHeight="1" x14ac:dyDescent="0.25">
      <c r="A342" s="29" t="s">
        <v>130</v>
      </c>
      <c r="B342" s="18">
        <v>874</v>
      </c>
      <c r="C342" s="18">
        <v>10</v>
      </c>
      <c r="D342" s="18" t="s">
        <v>152</v>
      </c>
      <c r="E342" s="18"/>
      <c r="F342" s="18"/>
      <c r="G342" s="20">
        <f>G343</f>
        <v>92.4</v>
      </c>
    </row>
    <row r="343" spans="1:7" ht="96" customHeight="1" x14ac:dyDescent="0.25">
      <c r="A343" s="9" t="s">
        <v>339</v>
      </c>
      <c r="B343" s="18">
        <v>874</v>
      </c>
      <c r="C343" s="18">
        <v>10</v>
      </c>
      <c r="D343" s="18" t="s">
        <v>152</v>
      </c>
      <c r="E343" s="18" t="s">
        <v>260</v>
      </c>
      <c r="F343" s="18"/>
      <c r="G343" s="20">
        <f>G344</f>
        <v>92.4</v>
      </c>
    </row>
    <row r="344" spans="1:7" ht="38.25" customHeight="1" x14ac:dyDescent="0.25">
      <c r="A344" s="9" t="s">
        <v>340</v>
      </c>
      <c r="B344" s="18">
        <v>874</v>
      </c>
      <c r="C344" s="18">
        <v>10</v>
      </c>
      <c r="D344" s="18" t="s">
        <v>152</v>
      </c>
      <c r="E344" s="18" t="s">
        <v>341</v>
      </c>
      <c r="F344" s="18"/>
      <c r="G344" s="20">
        <f>G345</f>
        <v>92.4</v>
      </c>
    </row>
    <row r="345" spans="1:7" ht="69.75" customHeight="1" x14ac:dyDescent="0.25">
      <c r="A345" s="9" t="s">
        <v>50</v>
      </c>
      <c r="B345" s="18">
        <v>874</v>
      </c>
      <c r="C345" s="18">
        <v>10</v>
      </c>
      <c r="D345" s="18" t="s">
        <v>152</v>
      </c>
      <c r="E345" s="18" t="s">
        <v>341</v>
      </c>
      <c r="F345" s="18" t="s">
        <v>175</v>
      </c>
      <c r="G345" s="20">
        <v>92.4</v>
      </c>
    </row>
    <row r="346" spans="1:7" ht="33" customHeight="1" x14ac:dyDescent="0.25">
      <c r="A346" s="29" t="s">
        <v>133</v>
      </c>
      <c r="B346" s="18">
        <v>874</v>
      </c>
      <c r="C346" s="18">
        <v>10</v>
      </c>
      <c r="D346" s="18" t="s">
        <v>148</v>
      </c>
      <c r="E346" s="18"/>
      <c r="F346" s="18"/>
      <c r="G346" s="20">
        <f>G347</f>
        <v>32032.600000000002</v>
      </c>
    </row>
    <row r="347" spans="1:7" ht="67.5" customHeight="1" x14ac:dyDescent="0.25">
      <c r="A347" s="9" t="s">
        <v>347</v>
      </c>
      <c r="B347" s="18">
        <v>874</v>
      </c>
      <c r="C347" s="18">
        <v>10</v>
      </c>
      <c r="D347" s="18" t="s">
        <v>148</v>
      </c>
      <c r="E347" s="18" t="s">
        <v>34</v>
      </c>
      <c r="F347" s="18"/>
      <c r="G347" s="20">
        <f>G348+G360</f>
        <v>32032.600000000002</v>
      </c>
    </row>
    <row r="348" spans="1:7" ht="54.75" customHeight="1" x14ac:dyDescent="0.25">
      <c r="A348" s="9" t="s">
        <v>346</v>
      </c>
      <c r="B348" s="18">
        <v>874</v>
      </c>
      <c r="C348" s="18">
        <v>10</v>
      </c>
      <c r="D348" s="18" t="s">
        <v>148</v>
      </c>
      <c r="E348" s="18" t="s">
        <v>35</v>
      </c>
      <c r="F348" s="18"/>
      <c r="G348" s="20">
        <f>G349+G353</f>
        <v>23905.9</v>
      </c>
    </row>
    <row r="349" spans="1:7" ht="48" customHeight="1" x14ac:dyDescent="0.25">
      <c r="A349" s="9" t="s">
        <v>345</v>
      </c>
      <c r="B349" s="18">
        <v>874</v>
      </c>
      <c r="C349" s="18">
        <v>10</v>
      </c>
      <c r="D349" s="18" t="s">
        <v>148</v>
      </c>
      <c r="E349" s="18" t="s">
        <v>344</v>
      </c>
      <c r="F349" s="18"/>
      <c r="G349" s="20">
        <f>G350</f>
        <v>13632.3</v>
      </c>
    </row>
    <row r="350" spans="1:7" ht="133.5" customHeight="1" x14ac:dyDescent="0.25">
      <c r="A350" s="9" t="s">
        <v>134</v>
      </c>
      <c r="B350" s="18">
        <v>874</v>
      </c>
      <c r="C350" s="18">
        <v>10</v>
      </c>
      <c r="D350" s="18" t="s">
        <v>148</v>
      </c>
      <c r="E350" s="18" t="s">
        <v>135</v>
      </c>
      <c r="F350" s="18"/>
      <c r="G350" s="20">
        <f>G351+G352</f>
        <v>13632.3</v>
      </c>
    </row>
    <row r="351" spans="1:7" ht="44.25" customHeight="1" x14ac:dyDescent="0.25">
      <c r="A351" s="9" t="s">
        <v>45</v>
      </c>
      <c r="B351" s="18">
        <v>874</v>
      </c>
      <c r="C351" s="18">
        <v>10</v>
      </c>
      <c r="D351" s="18" t="s">
        <v>148</v>
      </c>
      <c r="E351" s="18" t="s">
        <v>135</v>
      </c>
      <c r="F351" s="18">
        <v>200</v>
      </c>
      <c r="G351" s="20">
        <v>32.799999999999997</v>
      </c>
    </row>
    <row r="352" spans="1:7" ht="42" customHeight="1" x14ac:dyDescent="0.25">
      <c r="A352" s="9" t="s">
        <v>136</v>
      </c>
      <c r="B352" s="18">
        <v>874</v>
      </c>
      <c r="C352" s="18">
        <v>10</v>
      </c>
      <c r="D352" s="18" t="s">
        <v>148</v>
      </c>
      <c r="E352" s="18" t="s">
        <v>135</v>
      </c>
      <c r="F352" s="18">
        <v>300</v>
      </c>
      <c r="G352" s="20">
        <v>13599.5</v>
      </c>
    </row>
    <row r="353" spans="1:7" ht="87.75" customHeight="1" x14ac:dyDescent="0.25">
      <c r="A353" s="9" t="s">
        <v>322</v>
      </c>
      <c r="B353" s="18">
        <v>874</v>
      </c>
      <c r="C353" s="18">
        <v>10</v>
      </c>
      <c r="D353" s="18" t="s">
        <v>148</v>
      </c>
      <c r="E353" s="18" t="s">
        <v>323</v>
      </c>
      <c r="F353" s="18"/>
      <c r="G353" s="20">
        <f>G354+G356+G358</f>
        <v>10273.6</v>
      </c>
    </row>
    <row r="354" spans="1:7" ht="42" customHeight="1" x14ac:dyDescent="0.25">
      <c r="A354" s="9" t="s">
        <v>351</v>
      </c>
      <c r="B354" s="18">
        <v>874</v>
      </c>
      <c r="C354" s="18">
        <v>10</v>
      </c>
      <c r="D354" s="18" t="s">
        <v>148</v>
      </c>
      <c r="E354" s="18" t="s">
        <v>348</v>
      </c>
      <c r="F354" s="18"/>
      <c r="G354" s="20">
        <f>G355</f>
        <v>3800.4</v>
      </c>
    </row>
    <row r="355" spans="1:7" ht="42" customHeight="1" x14ac:dyDescent="0.25">
      <c r="A355" s="9" t="s">
        <v>136</v>
      </c>
      <c r="B355" s="18">
        <v>874</v>
      </c>
      <c r="C355" s="18">
        <v>10</v>
      </c>
      <c r="D355" s="18" t="s">
        <v>148</v>
      </c>
      <c r="E355" s="18" t="s">
        <v>348</v>
      </c>
      <c r="F355" s="18" t="s">
        <v>179</v>
      </c>
      <c r="G355" s="20">
        <v>3800.4</v>
      </c>
    </row>
    <row r="356" spans="1:7" ht="42" customHeight="1" x14ac:dyDescent="0.25">
      <c r="A356" s="9" t="s">
        <v>352</v>
      </c>
      <c r="B356" s="18">
        <v>874</v>
      </c>
      <c r="C356" s="18">
        <v>10</v>
      </c>
      <c r="D356" s="18" t="s">
        <v>148</v>
      </c>
      <c r="E356" s="18" t="s">
        <v>349</v>
      </c>
      <c r="F356" s="18"/>
      <c r="G356" s="20">
        <f>G357</f>
        <v>1861.4</v>
      </c>
    </row>
    <row r="357" spans="1:7" ht="42" customHeight="1" x14ac:dyDescent="0.25">
      <c r="A357" s="9" t="s">
        <v>136</v>
      </c>
      <c r="B357" s="18">
        <v>874</v>
      </c>
      <c r="C357" s="18">
        <v>10</v>
      </c>
      <c r="D357" s="18" t="s">
        <v>148</v>
      </c>
      <c r="E357" s="18" t="s">
        <v>349</v>
      </c>
      <c r="F357" s="18" t="s">
        <v>179</v>
      </c>
      <c r="G357" s="20">
        <v>1861.4</v>
      </c>
    </row>
    <row r="358" spans="1:7" ht="42" customHeight="1" x14ac:dyDescent="0.25">
      <c r="A358" s="9" t="s">
        <v>353</v>
      </c>
      <c r="B358" s="18">
        <v>874</v>
      </c>
      <c r="C358" s="18">
        <v>10</v>
      </c>
      <c r="D358" s="18" t="s">
        <v>148</v>
      </c>
      <c r="E358" s="18" t="s">
        <v>350</v>
      </c>
      <c r="F358" s="18"/>
      <c r="G358" s="20">
        <f>G359</f>
        <v>4611.8</v>
      </c>
    </row>
    <row r="359" spans="1:7" ht="42" customHeight="1" x14ac:dyDescent="0.25">
      <c r="A359" s="9" t="s">
        <v>136</v>
      </c>
      <c r="B359" s="18">
        <v>874</v>
      </c>
      <c r="C359" s="18">
        <v>10</v>
      </c>
      <c r="D359" s="18" t="s">
        <v>148</v>
      </c>
      <c r="E359" s="18" t="s">
        <v>350</v>
      </c>
      <c r="F359" s="18" t="s">
        <v>179</v>
      </c>
      <c r="G359" s="20">
        <v>4611.8</v>
      </c>
    </row>
    <row r="360" spans="1:7" ht="42" customHeight="1" x14ac:dyDescent="0.25">
      <c r="A360" s="9" t="s">
        <v>354</v>
      </c>
      <c r="B360" s="18">
        <v>874</v>
      </c>
      <c r="C360" s="18">
        <v>10</v>
      </c>
      <c r="D360" s="18" t="s">
        <v>148</v>
      </c>
      <c r="E360" s="18" t="s">
        <v>355</v>
      </c>
      <c r="F360" s="18"/>
      <c r="G360" s="20">
        <f>G361</f>
        <v>8126.7</v>
      </c>
    </row>
    <row r="361" spans="1:7" ht="73.5" customHeight="1" x14ac:dyDescent="0.25">
      <c r="A361" s="9" t="s">
        <v>343</v>
      </c>
      <c r="B361" s="18">
        <v>874</v>
      </c>
      <c r="C361" s="18">
        <v>10</v>
      </c>
      <c r="D361" s="18" t="s">
        <v>148</v>
      </c>
      <c r="E361" s="18" t="s">
        <v>342</v>
      </c>
      <c r="F361" s="18"/>
      <c r="G361" s="20">
        <f>G362</f>
        <v>8126.7</v>
      </c>
    </row>
    <row r="362" spans="1:7" ht="42" customHeight="1" x14ac:dyDescent="0.25">
      <c r="A362" s="9" t="s">
        <v>131</v>
      </c>
      <c r="B362" s="18">
        <v>874</v>
      </c>
      <c r="C362" s="18">
        <v>10</v>
      </c>
      <c r="D362" s="18" t="s">
        <v>148</v>
      </c>
      <c r="E362" s="18" t="s">
        <v>132</v>
      </c>
      <c r="F362" s="18"/>
      <c r="G362" s="20">
        <f>G363</f>
        <v>8126.7</v>
      </c>
    </row>
    <row r="363" spans="1:7" ht="79.5" customHeight="1" x14ac:dyDescent="0.25">
      <c r="A363" s="9" t="s">
        <v>50</v>
      </c>
      <c r="B363" s="18">
        <v>874</v>
      </c>
      <c r="C363" s="18">
        <v>10</v>
      </c>
      <c r="D363" s="18" t="s">
        <v>148</v>
      </c>
      <c r="E363" s="18" t="s">
        <v>132</v>
      </c>
      <c r="F363" s="18">
        <v>600</v>
      </c>
      <c r="G363" s="20">
        <v>8126.7</v>
      </c>
    </row>
    <row r="364" spans="1:7" ht="50.25" customHeight="1" x14ac:dyDescent="0.25">
      <c r="A364" s="9" t="s">
        <v>137</v>
      </c>
      <c r="B364" s="18">
        <v>895</v>
      </c>
      <c r="C364" s="19"/>
      <c r="D364" s="19"/>
      <c r="E364" s="19"/>
      <c r="F364" s="19"/>
      <c r="G364" s="20">
        <f>G365+G382+G387+G404+G428+G434+G423</f>
        <v>138981.6</v>
      </c>
    </row>
    <row r="365" spans="1:7" ht="39.75" customHeight="1" x14ac:dyDescent="0.25">
      <c r="A365" s="9" t="s">
        <v>10</v>
      </c>
      <c r="B365" s="18" t="s">
        <v>164</v>
      </c>
      <c r="C365" s="18" t="s">
        <v>147</v>
      </c>
      <c r="D365" s="18" t="s">
        <v>289</v>
      </c>
      <c r="E365" s="19"/>
      <c r="F365" s="19"/>
      <c r="G365" s="20">
        <f>G366+G370+G376</f>
        <v>12536.500000000002</v>
      </c>
    </row>
    <row r="366" spans="1:7" ht="36.6" customHeight="1" x14ac:dyDescent="0.25">
      <c r="A366" s="9" t="s">
        <v>146</v>
      </c>
      <c r="B366" s="18" t="s">
        <v>164</v>
      </c>
      <c r="C366" s="18" t="s">
        <v>147</v>
      </c>
      <c r="D366" s="18" t="s">
        <v>148</v>
      </c>
      <c r="E366" s="18"/>
      <c r="F366" s="18"/>
      <c r="G366" s="20">
        <f>G367</f>
        <v>179.1</v>
      </c>
    </row>
    <row r="367" spans="1:7" ht="45.75" customHeight="1" x14ac:dyDescent="0.25">
      <c r="A367" s="9" t="s">
        <v>20</v>
      </c>
      <c r="B367" s="18">
        <v>895</v>
      </c>
      <c r="C367" s="18" t="s">
        <v>147</v>
      </c>
      <c r="D367" s="18" t="s">
        <v>148</v>
      </c>
      <c r="E367" s="18" t="s">
        <v>11</v>
      </c>
      <c r="F367" s="18"/>
      <c r="G367" s="20">
        <f>G368</f>
        <v>179.1</v>
      </c>
    </row>
    <row r="368" spans="1:7" ht="109.15" customHeight="1" x14ac:dyDescent="0.25">
      <c r="A368" s="9" t="s">
        <v>199</v>
      </c>
      <c r="B368" s="18">
        <v>895</v>
      </c>
      <c r="C368" s="18" t="s">
        <v>147</v>
      </c>
      <c r="D368" s="18" t="s">
        <v>148</v>
      </c>
      <c r="E368" s="18" t="s">
        <v>197</v>
      </c>
      <c r="F368" s="18"/>
      <c r="G368" s="20">
        <f>G369</f>
        <v>179.1</v>
      </c>
    </row>
    <row r="369" spans="1:7" ht="45.75" customHeight="1" x14ac:dyDescent="0.25">
      <c r="A369" s="9" t="s">
        <v>141</v>
      </c>
      <c r="B369" s="18">
        <v>895</v>
      </c>
      <c r="C369" s="18" t="s">
        <v>147</v>
      </c>
      <c r="D369" s="18" t="s">
        <v>148</v>
      </c>
      <c r="E369" s="18" t="s">
        <v>197</v>
      </c>
      <c r="F369" s="18" t="s">
        <v>198</v>
      </c>
      <c r="G369" s="20">
        <v>179.1</v>
      </c>
    </row>
    <row r="370" spans="1:7" ht="88.15" customHeight="1" x14ac:dyDescent="0.25">
      <c r="A370" s="29" t="s">
        <v>161</v>
      </c>
      <c r="B370" s="18">
        <v>895</v>
      </c>
      <c r="C370" s="18" t="s">
        <v>147</v>
      </c>
      <c r="D370" s="18" t="s">
        <v>157</v>
      </c>
      <c r="E370" s="18"/>
      <c r="F370" s="18"/>
      <c r="G370" s="20">
        <f>G371</f>
        <v>8915.2000000000007</v>
      </c>
    </row>
    <row r="371" spans="1:7" ht="45.75" customHeight="1" x14ac:dyDescent="0.25">
      <c r="A371" s="9" t="s">
        <v>20</v>
      </c>
      <c r="B371" s="18">
        <v>895</v>
      </c>
      <c r="C371" s="18" t="s">
        <v>147</v>
      </c>
      <c r="D371" s="18" t="s">
        <v>157</v>
      </c>
      <c r="E371" s="18" t="s">
        <v>11</v>
      </c>
      <c r="F371" s="18"/>
      <c r="G371" s="20">
        <f>G372</f>
        <v>8915.2000000000007</v>
      </c>
    </row>
    <row r="372" spans="1:7" ht="45.75" customHeight="1" x14ac:dyDescent="0.25">
      <c r="A372" s="9" t="s">
        <v>12</v>
      </c>
      <c r="B372" s="18">
        <v>895</v>
      </c>
      <c r="C372" s="18" t="s">
        <v>147</v>
      </c>
      <c r="D372" s="18" t="s">
        <v>157</v>
      </c>
      <c r="E372" s="18" t="s">
        <v>13</v>
      </c>
      <c r="F372" s="18"/>
      <c r="G372" s="20">
        <f>G373+G374+G375</f>
        <v>8915.2000000000007</v>
      </c>
    </row>
    <row r="373" spans="1:7" ht="100.9" customHeight="1" x14ac:dyDescent="0.25">
      <c r="A373" s="9" t="s">
        <v>14</v>
      </c>
      <c r="B373" s="18">
        <v>895</v>
      </c>
      <c r="C373" s="18" t="s">
        <v>147</v>
      </c>
      <c r="D373" s="18" t="s">
        <v>157</v>
      </c>
      <c r="E373" s="18" t="s">
        <v>13</v>
      </c>
      <c r="F373" s="18" t="s">
        <v>149</v>
      </c>
      <c r="G373" s="20">
        <v>7257.5</v>
      </c>
    </row>
    <row r="374" spans="1:7" ht="45.75" customHeight="1" x14ac:dyDescent="0.25">
      <c r="A374" s="9" t="s">
        <v>15</v>
      </c>
      <c r="B374" s="18">
        <v>895</v>
      </c>
      <c r="C374" s="18" t="s">
        <v>147</v>
      </c>
      <c r="D374" s="18" t="s">
        <v>157</v>
      </c>
      <c r="E374" s="18" t="s">
        <v>13</v>
      </c>
      <c r="F374" s="18" t="s">
        <v>158</v>
      </c>
      <c r="G374" s="20">
        <v>1655.7</v>
      </c>
    </row>
    <row r="375" spans="1:7" ht="45.75" customHeight="1" x14ac:dyDescent="0.25">
      <c r="A375" s="9" t="s">
        <v>16</v>
      </c>
      <c r="B375" s="18">
        <v>895</v>
      </c>
      <c r="C375" s="18" t="s">
        <v>147</v>
      </c>
      <c r="D375" s="18" t="s">
        <v>157</v>
      </c>
      <c r="E375" s="18" t="s">
        <v>13</v>
      </c>
      <c r="F375" s="18" t="s">
        <v>171</v>
      </c>
      <c r="G375" s="20">
        <v>2</v>
      </c>
    </row>
    <row r="376" spans="1:7" ht="45.75" customHeight="1" x14ac:dyDescent="0.25">
      <c r="A376" s="29" t="s">
        <v>19</v>
      </c>
      <c r="B376" s="18" t="s">
        <v>164</v>
      </c>
      <c r="C376" s="18" t="s">
        <v>147</v>
      </c>
      <c r="D376" s="18" t="s">
        <v>163</v>
      </c>
      <c r="E376" s="18"/>
      <c r="F376" s="18"/>
      <c r="G376" s="20">
        <f>G377</f>
        <v>3442.2000000000003</v>
      </c>
    </row>
    <row r="377" spans="1:7" ht="45.75" customHeight="1" x14ac:dyDescent="0.25">
      <c r="A377" s="9" t="s">
        <v>20</v>
      </c>
      <c r="B377" s="18" t="s">
        <v>164</v>
      </c>
      <c r="C377" s="18" t="s">
        <v>147</v>
      </c>
      <c r="D377" s="18" t="s">
        <v>163</v>
      </c>
      <c r="E377" s="18" t="s">
        <v>11</v>
      </c>
      <c r="F377" s="18"/>
      <c r="G377" s="20">
        <f>G378+G380</f>
        <v>3442.2000000000003</v>
      </c>
    </row>
    <row r="378" spans="1:7" ht="106.9" customHeight="1" x14ac:dyDescent="0.25">
      <c r="A378" s="9" t="s">
        <v>199</v>
      </c>
      <c r="B378" s="18" t="s">
        <v>164</v>
      </c>
      <c r="C378" s="18" t="s">
        <v>147</v>
      </c>
      <c r="D378" s="18" t="s">
        <v>163</v>
      </c>
      <c r="E378" s="18" t="s">
        <v>197</v>
      </c>
      <c r="F378" s="18"/>
      <c r="G378" s="20">
        <v>3389.8</v>
      </c>
    </row>
    <row r="379" spans="1:7" ht="45.75" customHeight="1" x14ac:dyDescent="0.25">
      <c r="A379" s="9" t="s">
        <v>141</v>
      </c>
      <c r="B379" s="18" t="s">
        <v>164</v>
      </c>
      <c r="C379" s="18" t="s">
        <v>147</v>
      </c>
      <c r="D379" s="18" t="s">
        <v>163</v>
      </c>
      <c r="E379" s="18" t="s">
        <v>197</v>
      </c>
      <c r="F379" s="18" t="s">
        <v>198</v>
      </c>
      <c r="G379" s="20">
        <v>3389.8</v>
      </c>
    </row>
    <row r="380" spans="1:7" ht="45.75" customHeight="1" x14ac:dyDescent="0.25">
      <c r="A380" s="9" t="s">
        <v>219</v>
      </c>
      <c r="B380" s="18" t="s">
        <v>164</v>
      </c>
      <c r="C380" s="18" t="s">
        <v>147</v>
      </c>
      <c r="D380" s="18" t="s">
        <v>163</v>
      </c>
      <c r="E380" s="18" t="s">
        <v>218</v>
      </c>
      <c r="F380" s="18"/>
      <c r="G380" s="20">
        <f>G381</f>
        <v>52.4</v>
      </c>
    </row>
    <row r="381" spans="1:7" ht="45.75" customHeight="1" x14ac:dyDescent="0.25">
      <c r="A381" s="9" t="s">
        <v>15</v>
      </c>
      <c r="B381" s="18" t="s">
        <v>164</v>
      </c>
      <c r="C381" s="18" t="s">
        <v>147</v>
      </c>
      <c r="D381" s="18" t="s">
        <v>163</v>
      </c>
      <c r="E381" s="18" t="s">
        <v>218</v>
      </c>
      <c r="F381" s="18" t="s">
        <v>158</v>
      </c>
      <c r="G381" s="20">
        <v>52.4</v>
      </c>
    </row>
    <row r="382" spans="1:7" ht="67.900000000000006" customHeight="1" x14ac:dyDescent="0.25">
      <c r="A382" s="29" t="s">
        <v>41</v>
      </c>
      <c r="B382" s="18" t="s">
        <v>164</v>
      </c>
      <c r="C382" s="18" t="s">
        <v>152</v>
      </c>
      <c r="D382" s="18" t="s">
        <v>289</v>
      </c>
      <c r="E382" s="18"/>
      <c r="F382" s="18"/>
      <c r="G382" s="20">
        <f>G383</f>
        <v>2191.9</v>
      </c>
    </row>
    <row r="383" spans="1:7" ht="45.75" customHeight="1" x14ac:dyDescent="0.25">
      <c r="A383" s="29" t="s">
        <v>201</v>
      </c>
      <c r="B383" s="18" t="s">
        <v>164</v>
      </c>
      <c r="C383" s="18" t="s">
        <v>152</v>
      </c>
      <c r="D383" s="18" t="s">
        <v>185</v>
      </c>
      <c r="E383" s="18"/>
      <c r="F383" s="18"/>
      <c r="G383" s="20">
        <f>G384</f>
        <v>2191.9</v>
      </c>
    </row>
    <row r="384" spans="1:7" ht="45.75" customHeight="1" x14ac:dyDescent="0.25">
      <c r="A384" s="9" t="s">
        <v>20</v>
      </c>
      <c r="B384" s="18" t="s">
        <v>164</v>
      </c>
      <c r="C384" s="18" t="s">
        <v>152</v>
      </c>
      <c r="D384" s="18" t="s">
        <v>185</v>
      </c>
      <c r="E384" s="18" t="s">
        <v>11</v>
      </c>
      <c r="F384" s="18"/>
      <c r="G384" s="20">
        <f>G385</f>
        <v>2191.9</v>
      </c>
    </row>
    <row r="385" spans="1:7" ht="126" customHeight="1" x14ac:dyDescent="0.25">
      <c r="A385" s="9" t="s">
        <v>293</v>
      </c>
      <c r="B385" s="18" t="s">
        <v>164</v>
      </c>
      <c r="C385" s="18" t="s">
        <v>152</v>
      </c>
      <c r="D385" s="18" t="s">
        <v>185</v>
      </c>
      <c r="E385" s="18" t="s">
        <v>200</v>
      </c>
      <c r="F385" s="18"/>
      <c r="G385" s="20">
        <f>G386</f>
        <v>2191.9</v>
      </c>
    </row>
    <row r="386" spans="1:7" ht="45.75" customHeight="1" x14ac:dyDescent="0.25">
      <c r="A386" s="9" t="s">
        <v>141</v>
      </c>
      <c r="B386" s="18" t="s">
        <v>164</v>
      </c>
      <c r="C386" s="18" t="s">
        <v>152</v>
      </c>
      <c r="D386" s="18" t="s">
        <v>185</v>
      </c>
      <c r="E386" s="18" t="s">
        <v>200</v>
      </c>
      <c r="F386" s="18" t="s">
        <v>198</v>
      </c>
      <c r="G386" s="20">
        <v>2191.9</v>
      </c>
    </row>
    <row r="387" spans="1:7" ht="45.75" customHeight="1" x14ac:dyDescent="0.25">
      <c r="A387" s="29" t="s">
        <v>43</v>
      </c>
      <c r="B387" s="18" t="s">
        <v>164</v>
      </c>
      <c r="C387" s="18" t="s">
        <v>148</v>
      </c>
      <c r="D387" s="18" t="s">
        <v>289</v>
      </c>
      <c r="E387" s="18"/>
      <c r="F387" s="18"/>
      <c r="G387" s="20">
        <f>G392+G388+G400</f>
        <v>49890.7</v>
      </c>
    </row>
    <row r="388" spans="1:7" ht="45.75" customHeight="1" x14ac:dyDescent="0.25">
      <c r="A388" s="29" t="s">
        <v>378</v>
      </c>
      <c r="B388" s="18" t="s">
        <v>164</v>
      </c>
      <c r="C388" s="18" t="s">
        <v>148</v>
      </c>
      <c r="D388" s="18" t="s">
        <v>157</v>
      </c>
      <c r="E388" s="18"/>
      <c r="F388" s="18"/>
      <c r="G388" s="20">
        <f>G389</f>
        <v>1510</v>
      </c>
    </row>
    <row r="389" spans="1:7" ht="45.75" customHeight="1" x14ac:dyDescent="0.25">
      <c r="A389" s="9" t="s">
        <v>20</v>
      </c>
      <c r="B389" s="18" t="s">
        <v>164</v>
      </c>
      <c r="C389" s="18" t="s">
        <v>148</v>
      </c>
      <c r="D389" s="18" t="s">
        <v>157</v>
      </c>
      <c r="E389" s="18" t="s">
        <v>11</v>
      </c>
      <c r="F389" s="18"/>
      <c r="G389" s="20">
        <f>G390</f>
        <v>1510</v>
      </c>
    </row>
    <row r="390" spans="1:7" ht="102.6" customHeight="1" x14ac:dyDescent="0.25">
      <c r="A390" s="9" t="s">
        <v>199</v>
      </c>
      <c r="B390" s="18" t="s">
        <v>164</v>
      </c>
      <c r="C390" s="18" t="s">
        <v>148</v>
      </c>
      <c r="D390" s="18" t="s">
        <v>157</v>
      </c>
      <c r="E390" s="18" t="s">
        <v>197</v>
      </c>
      <c r="F390" s="18"/>
      <c r="G390" s="20">
        <f>G391</f>
        <v>1510</v>
      </c>
    </row>
    <row r="391" spans="1:7" ht="45.75" customHeight="1" x14ac:dyDescent="0.25">
      <c r="A391" s="9" t="s">
        <v>141</v>
      </c>
      <c r="B391" s="18" t="s">
        <v>164</v>
      </c>
      <c r="C391" s="18" t="s">
        <v>148</v>
      </c>
      <c r="D391" s="18" t="s">
        <v>157</v>
      </c>
      <c r="E391" s="18" t="s">
        <v>197</v>
      </c>
      <c r="F391" s="18" t="s">
        <v>198</v>
      </c>
      <c r="G391" s="20">
        <v>1510</v>
      </c>
    </row>
    <row r="392" spans="1:7" ht="45.75" customHeight="1" x14ac:dyDescent="0.25">
      <c r="A392" s="29" t="s">
        <v>202</v>
      </c>
      <c r="B392" s="18" t="s">
        <v>164</v>
      </c>
      <c r="C392" s="18" t="s">
        <v>148</v>
      </c>
      <c r="D392" s="18" t="s">
        <v>153</v>
      </c>
      <c r="E392" s="18"/>
      <c r="F392" s="18"/>
      <c r="G392" s="20">
        <f>G393</f>
        <v>46018.1</v>
      </c>
    </row>
    <row r="393" spans="1:7" ht="45.75" customHeight="1" x14ac:dyDescent="0.25">
      <c r="A393" s="9" t="s">
        <v>20</v>
      </c>
      <c r="B393" s="18" t="s">
        <v>164</v>
      </c>
      <c r="C393" s="18" t="s">
        <v>148</v>
      </c>
      <c r="D393" s="18" t="s">
        <v>153</v>
      </c>
      <c r="E393" s="18" t="s">
        <v>11</v>
      </c>
      <c r="F393" s="18"/>
      <c r="G393" s="20">
        <f>G394+G396+G398</f>
        <v>46018.1</v>
      </c>
    </row>
    <row r="394" spans="1:7" ht="105" customHeight="1" x14ac:dyDescent="0.25">
      <c r="A394" s="9" t="s">
        <v>293</v>
      </c>
      <c r="B394" s="18" t="s">
        <v>164</v>
      </c>
      <c r="C394" s="18" t="s">
        <v>148</v>
      </c>
      <c r="D394" s="18" t="s">
        <v>153</v>
      </c>
      <c r="E394" s="18" t="s">
        <v>200</v>
      </c>
      <c r="F394" s="18"/>
      <c r="G394" s="20">
        <f>G395</f>
        <v>40318</v>
      </c>
    </row>
    <row r="395" spans="1:7" ht="45.75" customHeight="1" x14ac:dyDescent="0.25">
      <c r="A395" s="9" t="s">
        <v>141</v>
      </c>
      <c r="B395" s="18" t="s">
        <v>164</v>
      </c>
      <c r="C395" s="18" t="s">
        <v>148</v>
      </c>
      <c r="D395" s="18" t="s">
        <v>153</v>
      </c>
      <c r="E395" s="18" t="s">
        <v>200</v>
      </c>
      <c r="F395" s="18" t="s">
        <v>198</v>
      </c>
      <c r="G395" s="20">
        <v>40318</v>
      </c>
    </row>
    <row r="396" spans="1:7" ht="111.6" customHeight="1" x14ac:dyDescent="0.25">
      <c r="A396" s="9" t="s">
        <v>199</v>
      </c>
      <c r="B396" s="18" t="s">
        <v>164</v>
      </c>
      <c r="C396" s="18" t="s">
        <v>148</v>
      </c>
      <c r="D396" s="18" t="s">
        <v>153</v>
      </c>
      <c r="E396" s="18" t="s">
        <v>197</v>
      </c>
      <c r="F396" s="18"/>
      <c r="G396" s="20">
        <f>G397</f>
        <v>2437.1999999999998</v>
      </c>
    </row>
    <row r="397" spans="1:7" ht="45.75" customHeight="1" x14ac:dyDescent="0.25">
      <c r="A397" s="9" t="s">
        <v>141</v>
      </c>
      <c r="B397" s="18" t="s">
        <v>164</v>
      </c>
      <c r="C397" s="18" t="s">
        <v>148</v>
      </c>
      <c r="D397" s="18" t="s">
        <v>153</v>
      </c>
      <c r="E397" s="18" t="s">
        <v>197</v>
      </c>
      <c r="F397" s="18" t="s">
        <v>198</v>
      </c>
      <c r="G397" s="20">
        <v>2437.1999999999998</v>
      </c>
    </row>
    <row r="398" spans="1:7" ht="78.599999999999994" customHeight="1" x14ac:dyDescent="0.25">
      <c r="A398" s="9" t="s">
        <v>229</v>
      </c>
      <c r="B398" s="18" t="s">
        <v>164</v>
      </c>
      <c r="C398" s="18" t="s">
        <v>148</v>
      </c>
      <c r="D398" s="18" t="s">
        <v>153</v>
      </c>
      <c r="E398" s="18" t="s">
        <v>228</v>
      </c>
      <c r="F398" s="18"/>
      <c r="G398" s="20">
        <f>G399</f>
        <v>3262.9</v>
      </c>
    </row>
    <row r="399" spans="1:7" ht="45.75" customHeight="1" x14ac:dyDescent="0.25">
      <c r="A399" s="9" t="s">
        <v>141</v>
      </c>
      <c r="B399" s="18" t="s">
        <v>164</v>
      </c>
      <c r="C399" s="18" t="s">
        <v>148</v>
      </c>
      <c r="D399" s="18" t="s">
        <v>153</v>
      </c>
      <c r="E399" s="18" t="s">
        <v>228</v>
      </c>
      <c r="F399" s="18" t="s">
        <v>198</v>
      </c>
      <c r="G399" s="20">
        <v>3262.9</v>
      </c>
    </row>
    <row r="400" spans="1:7" ht="45.75" customHeight="1" x14ac:dyDescent="0.25">
      <c r="A400" s="29" t="s">
        <v>297</v>
      </c>
      <c r="B400" s="18" t="s">
        <v>164</v>
      </c>
      <c r="C400" s="18" t="s">
        <v>148</v>
      </c>
      <c r="D400" s="18" t="s">
        <v>296</v>
      </c>
      <c r="E400" s="18"/>
      <c r="F400" s="18"/>
      <c r="G400" s="20">
        <f>G401</f>
        <v>2362.6</v>
      </c>
    </row>
    <row r="401" spans="1:7" ht="45.75" customHeight="1" x14ac:dyDescent="0.25">
      <c r="A401" s="9" t="s">
        <v>20</v>
      </c>
      <c r="B401" s="18" t="s">
        <v>164</v>
      </c>
      <c r="C401" s="18" t="s">
        <v>148</v>
      </c>
      <c r="D401" s="18" t="s">
        <v>296</v>
      </c>
      <c r="E401" s="18" t="s">
        <v>11</v>
      </c>
      <c r="F401" s="18"/>
      <c r="G401" s="20">
        <f>G402</f>
        <v>2362.6</v>
      </c>
    </row>
    <row r="402" spans="1:7" ht="110.45" customHeight="1" x14ac:dyDescent="0.25">
      <c r="A402" s="9" t="s">
        <v>199</v>
      </c>
      <c r="B402" s="18" t="s">
        <v>164</v>
      </c>
      <c r="C402" s="18" t="s">
        <v>148</v>
      </c>
      <c r="D402" s="18" t="s">
        <v>296</v>
      </c>
      <c r="E402" s="18" t="s">
        <v>197</v>
      </c>
      <c r="F402" s="18"/>
      <c r="G402" s="20">
        <f>G403</f>
        <v>2362.6</v>
      </c>
    </row>
    <row r="403" spans="1:7" ht="45.75" customHeight="1" x14ac:dyDescent="0.25">
      <c r="A403" s="9" t="s">
        <v>141</v>
      </c>
      <c r="B403" s="18" t="s">
        <v>164</v>
      </c>
      <c r="C403" s="18" t="s">
        <v>148</v>
      </c>
      <c r="D403" s="18" t="s">
        <v>296</v>
      </c>
      <c r="E403" s="18" t="s">
        <v>197</v>
      </c>
      <c r="F403" s="18" t="s">
        <v>198</v>
      </c>
      <c r="G403" s="20">
        <v>2362.6</v>
      </c>
    </row>
    <row r="404" spans="1:7" ht="45.75" customHeight="1" x14ac:dyDescent="0.25">
      <c r="A404" s="29" t="s">
        <v>46</v>
      </c>
      <c r="B404" s="18" t="s">
        <v>164</v>
      </c>
      <c r="C404" s="18" t="s">
        <v>156</v>
      </c>
      <c r="D404" s="18" t="s">
        <v>289</v>
      </c>
      <c r="E404" s="18"/>
      <c r="F404" s="18"/>
      <c r="G404" s="20">
        <f>G409+G415+G405</f>
        <v>28230.700000000004</v>
      </c>
    </row>
    <row r="405" spans="1:7" ht="45.75" customHeight="1" x14ac:dyDescent="0.25">
      <c r="A405" s="29" t="s">
        <v>47</v>
      </c>
      <c r="B405" s="18" t="s">
        <v>164</v>
      </c>
      <c r="C405" s="18" t="s">
        <v>156</v>
      </c>
      <c r="D405" s="18" t="s">
        <v>147</v>
      </c>
      <c r="E405" s="18"/>
      <c r="F405" s="18"/>
      <c r="G405" s="20">
        <f>G406</f>
        <v>534.9</v>
      </c>
    </row>
    <row r="406" spans="1:7" ht="45.75" customHeight="1" x14ac:dyDescent="0.25">
      <c r="A406" s="9" t="s">
        <v>20</v>
      </c>
      <c r="B406" s="18" t="s">
        <v>164</v>
      </c>
      <c r="C406" s="18" t="s">
        <v>156</v>
      </c>
      <c r="D406" s="18" t="s">
        <v>147</v>
      </c>
      <c r="E406" s="18" t="s">
        <v>11</v>
      </c>
      <c r="F406" s="18"/>
      <c r="G406" s="20">
        <f>G407</f>
        <v>534.9</v>
      </c>
    </row>
    <row r="407" spans="1:7" ht="108.6" customHeight="1" x14ac:dyDescent="0.25">
      <c r="A407" s="9" t="s">
        <v>199</v>
      </c>
      <c r="B407" s="18" t="s">
        <v>164</v>
      </c>
      <c r="C407" s="18" t="s">
        <v>156</v>
      </c>
      <c r="D407" s="18" t="s">
        <v>147</v>
      </c>
      <c r="E407" s="18" t="s">
        <v>197</v>
      </c>
      <c r="F407" s="18"/>
      <c r="G407" s="20">
        <f>G408</f>
        <v>534.9</v>
      </c>
    </row>
    <row r="408" spans="1:7" ht="45.75" customHeight="1" x14ac:dyDescent="0.25">
      <c r="A408" s="9" t="s">
        <v>141</v>
      </c>
      <c r="B408" s="18" t="s">
        <v>164</v>
      </c>
      <c r="C408" s="18" t="s">
        <v>156</v>
      </c>
      <c r="D408" s="18" t="s">
        <v>147</v>
      </c>
      <c r="E408" s="18" t="s">
        <v>197</v>
      </c>
      <c r="F408" s="18" t="s">
        <v>198</v>
      </c>
      <c r="G408" s="20">
        <v>534.9</v>
      </c>
    </row>
    <row r="409" spans="1:7" ht="45.75" customHeight="1" x14ac:dyDescent="0.25">
      <c r="A409" s="29" t="s">
        <v>203</v>
      </c>
      <c r="B409" s="18" t="s">
        <v>164</v>
      </c>
      <c r="C409" s="18" t="s">
        <v>156</v>
      </c>
      <c r="D409" s="18" t="s">
        <v>150</v>
      </c>
      <c r="E409" s="18"/>
      <c r="F409" s="18"/>
      <c r="G409" s="20">
        <f>G410</f>
        <v>1763.4</v>
      </c>
    </row>
    <row r="410" spans="1:7" ht="45.75" customHeight="1" x14ac:dyDescent="0.25">
      <c r="A410" s="9" t="s">
        <v>20</v>
      </c>
      <c r="B410" s="18" t="s">
        <v>164</v>
      </c>
      <c r="C410" s="18" t="s">
        <v>156</v>
      </c>
      <c r="D410" s="18" t="s">
        <v>150</v>
      </c>
      <c r="E410" s="18" t="s">
        <v>11</v>
      </c>
      <c r="F410" s="18"/>
      <c r="G410" s="20">
        <f>G413+G411</f>
        <v>1763.4</v>
      </c>
    </row>
    <row r="411" spans="1:7" ht="106.15" customHeight="1" x14ac:dyDescent="0.25">
      <c r="A411" s="9" t="s">
        <v>293</v>
      </c>
      <c r="B411" s="18" t="s">
        <v>164</v>
      </c>
      <c r="C411" s="18" t="s">
        <v>156</v>
      </c>
      <c r="D411" s="18" t="s">
        <v>150</v>
      </c>
      <c r="E411" s="18" t="s">
        <v>200</v>
      </c>
      <c r="F411" s="18"/>
      <c r="G411" s="20">
        <f>G412</f>
        <v>774.6</v>
      </c>
    </row>
    <row r="412" spans="1:7" ht="45.75" customHeight="1" x14ac:dyDescent="0.25">
      <c r="A412" s="9" t="s">
        <v>141</v>
      </c>
      <c r="B412" s="18" t="s">
        <v>164</v>
      </c>
      <c r="C412" s="18" t="s">
        <v>156</v>
      </c>
      <c r="D412" s="18" t="s">
        <v>150</v>
      </c>
      <c r="E412" s="18" t="s">
        <v>200</v>
      </c>
      <c r="F412" s="18" t="s">
        <v>198</v>
      </c>
      <c r="G412" s="20">
        <v>774.6</v>
      </c>
    </row>
    <row r="413" spans="1:7" ht="110.45" customHeight="1" x14ac:dyDescent="0.25">
      <c r="A413" s="9" t="s">
        <v>199</v>
      </c>
      <c r="B413" s="18" t="s">
        <v>164</v>
      </c>
      <c r="C413" s="18" t="s">
        <v>156</v>
      </c>
      <c r="D413" s="18" t="s">
        <v>150</v>
      </c>
      <c r="E413" s="18" t="s">
        <v>197</v>
      </c>
      <c r="F413" s="18"/>
      <c r="G413" s="20">
        <f>G414</f>
        <v>988.8</v>
      </c>
    </row>
    <row r="414" spans="1:7" ht="45.75" customHeight="1" x14ac:dyDescent="0.25">
      <c r="A414" s="9" t="s">
        <v>141</v>
      </c>
      <c r="B414" s="18" t="s">
        <v>164</v>
      </c>
      <c r="C414" s="18" t="s">
        <v>156</v>
      </c>
      <c r="D414" s="18" t="s">
        <v>150</v>
      </c>
      <c r="E414" s="18" t="s">
        <v>197</v>
      </c>
      <c r="F414" s="18" t="s">
        <v>198</v>
      </c>
      <c r="G414" s="20">
        <v>988.8</v>
      </c>
    </row>
    <row r="415" spans="1:7" ht="34.9" customHeight="1" x14ac:dyDescent="0.25">
      <c r="A415" s="29" t="s">
        <v>204</v>
      </c>
      <c r="B415" s="18" t="s">
        <v>164</v>
      </c>
      <c r="C415" s="18" t="s">
        <v>156</v>
      </c>
      <c r="D415" s="18" t="s">
        <v>152</v>
      </c>
      <c r="E415" s="18"/>
      <c r="F415" s="18"/>
      <c r="G415" s="20">
        <f>G416</f>
        <v>25932.400000000001</v>
      </c>
    </row>
    <row r="416" spans="1:7" ht="34.9" customHeight="1" x14ac:dyDescent="0.25">
      <c r="A416" s="9" t="s">
        <v>20</v>
      </c>
      <c r="B416" s="18" t="s">
        <v>164</v>
      </c>
      <c r="C416" s="18" t="s">
        <v>156</v>
      </c>
      <c r="D416" s="18" t="s">
        <v>152</v>
      </c>
      <c r="E416" s="18" t="s">
        <v>11</v>
      </c>
      <c r="F416" s="18"/>
      <c r="G416" s="20">
        <f>G417+G419+G421</f>
        <v>25932.400000000001</v>
      </c>
    </row>
    <row r="417" spans="1:7" ht="125.45" customHeight="1" x14ac:dyDescent="0.25">
      <c r="A417" s="9" t="s">
        <v>293</v>
      </c>
      <c r="B417" s="18" t="s">
        <v>164</v>
      </c>
      <c r="C417" s="18" t="s">
        <v>156</v>
      </c>
      <c r="D417" s="18" t="s">
        <v>152</v>
      </c>
      <c r="E417" s="18" t="s">
        <v>200</v>
      </c>
      <c r="F417" s="18"/>
      <c r="G417" s="20">
        <f>G418</f>
        <v>9198.6</v>
      </c>
    </row>
    <row r="418" spans="1:7" ht="34.9" customHeight="1" x14ac:dyDescent="0.25">
      <c r="A418" s="9" t="s">
        <v>141</v>
      </c>
      <c r="B418" s="18" t="s">
        <v>164</v>
      </c>
      <c r="C418" s="18" t="s">
        <v>156</v>
      </c>
      <c r="D418" s="18" t="s">
        <v>152</v>
      </c>
      <c r="E418" s="18" t="s">
        <v>200</v>
      </c>
      <c r="F418" s="18" t="s">
        <v>198</v>
      </c>
      <c r="G418" s="20">
        <v>9198.6</v>
      </c>
    </row>
    <row r="419" spans="1:7" ht="123.6" customHeight="1" x14ac:dyDescent="0.25">
      <c r="A419" s="9" t="s">
        <v>199</v>
      </c>
      <c r="B419" s="18" t="s">
        <v>164</v>
      </c>
      <c r="C419" s="18" t="s">
        <v>156</v>
      </c>
      <c r="D419" s="18" t="s">
        <v>152</v>
      </c>
      <c r="E419" s="18" t="s">
        <v>197</v>
      </c>
      <c r="F419" s="18"/>
      <c r="G419" s="20">
        <f>G420</f>
        <v>16150.3</v>
      </c>
    </row>
    <row r="420" spans="1:7" ht="34.9" customHeight="1" x14ac:dyDescent="0.25">
      <c r="A420" s="9" t="s">
        <v>141</v>
      </c>
      <c r="B420" s="18" t="s">
        <v>164</v>
      </c>
      <c r="C420" s="18" t="s">
        <v>156</v>
      </c>
      <c r="D420" s="18" t="s">
        <v>152</v>
      </c>
      <c r="E420" s="18" t="s">
        <v>197</v>
      </c>
      <c r="F420" s="18" t="s">
        <v>198</v>
      </c>
      <c r="G420" s="20">
        <v>16150.3</v>
      </c>
    </row>
    <row r="421" spans="1:7" ht="100.5" customHeight="1" x14ac:dyDescent="0.25">
      <c r="A421" s="9" t="s">
        <v>379</v>
      </c>
      <c r="B421" s="18" t="s">
        <v>164</v>
      </c>
      <c r="C421" s="18" t="s">
        <v>156</v>
      </c>
      <c r="D421" s="18" t="s">
        <v>152</v>
      </c>
      <c r="E421" s="18" t="s">
        <v>356</v>
      </c>
      <c r="F421" s="18"/>
      <c r="G421" s="20">
        <f>G422</f>
        <v>583.5</v>
      </c>
    </row>
    <row r="422" spans="1:7" ht="34.9" customHeight="1" x14ac:dyDescent="0.25">
      <c r="A422" s="9" t="s">
        <v>141</v>
      </c>
      <c r="B422" s="18" t="s">
        <v>164</v>
      </c>
      <c r="C422" s="18" t="s">
        <v>156</v>
      </c>
      <c r="D422" s="18" t="s">
        <v>152</v>
      </c>
      <c r="E422" s="18" t="s">
        <v>356</v>
      </c>
      <c r="F422" s="18" t="s">
        <v>198</v>
      </c>
      <c r="G422" s="20">
        <v>583.5</v>
      </c>
    </row>
    <row r="423" spans="1:7" ht="34.9" customHeight="1" x14ac:dyDescent="0.25">
      <c r="A423" s="9" t="s">
        <v>380</v>
      </c>
      <c r="B423" s="18" t="s">
        <v>164</v>
      </c>
      <c r="C423" s="18" t="s">
        <v>157</v>
      </c>
      <c r="D423" s="18" t="s">
        <v>289</v>
      </c>
      <c r="E423" s="18"/>
      <c r="F423" s="18"/>
      <c r="G423" s="20">
        <f>G424</f>
        <v>401.7</v>
      </c>
    </row>
    <row r="424" spans="1:7" ht="40.15" customHeight="1" x14ac:dyDescent="0.25">
      <c r="A424" s="9" t="s">
        <v>282</v>
      </c>
      <c r="B424" s="18" t="s">
        <v>164</v>
      </c>
      <c r="C424" s="18" t="s">
        <v>157</v>
      </c>
      <c r="D424" s="18" t="s">
        <v>152</v>
      </c>
      <c r="E424" s="18"/>
      <c r="F424" s="18"/>
      <c r="G424" s="20">
        <f>G425</f>
        <v>401.7</v>
      </c>
    </row>
    <row r="425" spans="1:7" ht="34.9" customHeight="1" x14ac:dyDescent="0.25">
      <c r="A425" s="9" t="s">
        <v>20</v>
      </c>
      <c r="B425" s="18" t="s">
        <v>164</v>
      </c>
      <c r="C425" s="18" t="s">
        <v>157</v>
      </c>
      <c r="D425" s="18" t="s">
        <v>152</v>
      </c>
      <c r="E425" s="18" t="s">
        <v>11</v>
      </c>
      <c r="F425" s="18"/>
      <c r="G425" s="20">
        <f>G426</f>
        <v>401.7</v>
      </c>
    </row>
    <row r="426" spans="1:7" ht="102.6" customHeight="1" x14ac:dyDescent="0.25">
      <c r="A426" s="9" t="s">
        <v>199</v>
      </c>
      <c r="B426" s="18" t="s">
        <v>164</v>
      </c>
      <c r="C426" s="18" t="s">
        <v>157</v>
      </c>
      <c r="D426" s="18" t="s">
        <v>152</v>
      </c>
      <c r="E426" s="18" t="s">
        <v>197</v>
      </c>
      <c r="F426" s="18"/>
      <c r="G426" s="20">
        <f>G427</f>
        <v>401.7</v>
      </c>
    </row>
    <row r="427" spans="1:7" ht="34.9" customHeight="1" x14ac:dyDescent="0.25">
      <c r="A427" s="9" t="s">
        <v>141</v>
      </c>
      <c r="B427" s="18" t="s">
        <v>164</v>
      </c>
      <c r="C427" s="18" t="s">
        <v>157</v>
      </c>
      <c r="D427" s="18" t="s">
        <v>152</v>
      </c>
      <c r="E427" s="18" t="s">
        <v>197</v>
      </c>
      <c r="F427" s="18" t="s">
        <v>198</v>
      </c>
      <c r="G427" s="20">
        <v>401.7</v>
      </c>
    </row>
    <row r="428" spans="1:7" ht="34.9" customHeight="1" x14ac:dyDescent="0.25">
      <c r="A428" s="29" t="s">
        <v>83</v>
      </c>
      <c r="B428" s="18" t="s">
        <v>164</v>
      </c>
      <c r="C428" s="18" t="s">
        <v>160</v>
      </c>
      <c r="D428" s="18" t="s">
        <v>147</v>
      </c>
      <c r="E428" s="28"/>
      <c r="F428" s="28"/>
      <c r="G428" s="20">
        <f>G429</f>
        <v>4639.7999999999993</v>
      </c>
    </row>
    <row r="429" spans="1:7" ht="34.9" customHeight="1" x14ac:dyDescent="0.25">
      <c r="A429" s="9" t="s">
        <v>20</v>
      </c>
      <c r="B429" s="18" t="s">
        <v>164</v>
      </c>
      <c r="C429" s="18" t="s">
        <v>160</v>
      </c>
      <c r="D429" s="18" t="s">
        <v>147</v>
      </c>
      <c r="E429" s="18" t="s">
        <v>11</v>
      </c>
      <c r="F429" s="18"/>
      <c r="G429" s="20">
        <f>G430+G432</f>
        <v>4639.7999999999993</v>
      </c>
    </row>
    <row r="430" spans="1:7" ht="114.6" customHeight="1" x14ac:dyDescent="0.25">
      <c r="A430" s="9" t="s">
        <v>199</v>
      </c>
      <c r="B430" s="18" t="s">
        <v>164</v>
      </c>
      <c r="C430" s="18" t="s">
        <v>160</v>
      </c>
      <c r="D430" s="18" t="s">
        <v>147</v>
      </c>
      <c r="E430" s="18" t="s">
        <v>197</v>
      </c>
      <c r="F430" s="18"/>
      <c r="G430" s="20">
        <f>G431</f>
        <v>3402.7</v>
      </c>
    </row>
    <row r="431" spans="1:7" ht="34.9" customHeight="1" x14ac:dyDescent="0.25">
      <c r="A431" s="9" t="s">
        <v>141</v>
      </c>
      <c r="B431" s="18" t="s">
        <v>164</v>
      </c>
      <c r="C431" s="18" t="s">
        <v>160</v>
      </c>
      <c r="D431" s="18" t="s">
        <v>147</v>
      </c>
      <c r="E431" s="18" t="s">
        <v>197</v>
      </c>
      <c r="F431" s="18" t="s">
        <v>198</v>
      </c>
      <c r="G431" s="20">
        <v>3402.7</v>
      </c>
    </row>
    <row r="432" spans="1:7" ht="68.25" customHeight="1" x14ac:dyDescent="0.25">
      <c r="A432" s="9" t="s">
        <v>229</v>
      </c>
      <c r="B432" s="18" t="s">
        <v>164</v>
      </c>
      <c r="C432" s="18" t="s">
        <v>160</v>
      </c>
      <c r="D432" s="18" t="s">
        <v>147</v>
      </c>
      <c r="E432" s="18" t="s">
        <v>228</v>
      </c>
      <c r="F432" s="18"/>
      <c r="G432" s="20">
        <f>G433</f>
        <v>1237.0999999999999</v>
      </c>
    </row>
    <row r="433" spans="1:7" ht="34.9" customHeight="1" x14ac:dyDescent="0.25">
      <c r="A433" s="9" t="s">
        <v>141</v>
      </c>
      <c r="B433" s="18" t="s">
        <v>164</v>
      </c>
      <c r="C433" s="18" t="s">
        <v>160</v>
      </c>
      <c r="D433" s="18" t="s">
        <v>147</v>
      </c>
      <c r="E433" s="18" t="s">
        <v>228</v>
      </c>
      <c r="F433" s="18" t="s">
        <v>198</v>
      </c>
      <c r="G433" s="20">
        <v>1237.0999999999999</v>
      </c>
    </row>
    <row r="434" spans="1:7" ht="75.599999999999994" customHeight="1" x14ac:dyDescent="0.25">
      <c r="A434" s="29" t="s">
        <v>138</v>
      </c>
      <c r="B434" s="18" t="s">
        <v>164</v>
      </c>
      <c r="C434" s="18" t="s">
        <v>154</v>
      </c>
      <c r="D434" s="18" t="s">
        <v>289</v>
      </c>
      <c r="E434" s="18"/>
      <c r="F434" s="18"/>
      <c r="G434" s="20">
        <f>G435+G442+G440</f>
        <v>41090.299999999996</v>
      </c>
    </row>
    <row r="435" spans="1:7" ht="63.6" customHeight="1" x14ac:dyDescent="0.25">
      <c r="A435" s="29" t="s">
        <v>139</v>
      </c>
      <c r="B435" s="18" t="s">
        <v>164</v>
      </c>
      <c r="C435" s="18" t="s">
        <v>154</v>
      </c>
      <c r="D435" s="18" t="s">
        <v>147</v>
      </c>
      <c r="E435" s="18"/>
      <c r="F435" s="18"/>
      <c r="G435" s="20">
        <f>G436+G438</f>
        <v>36276.9</v>
      </c>
    </row>
    <row r="436" spans="1:7" ht="67.5" customHeight="1" x14ac:dyDescent="0.25">
      <c r="A436" s="9" t="s">
        <v>382</v>
      </c>
      <c r="B436" s="18">
        <v>895</v>
      </c>
      <c r="C436" s="18">
        <v>14</v>
      </c>
      <c r="D436" s="18" t="s">
        <v>147</v>
      </c>
      <c r="E436" s="18" t="s">
        <v>140</v>
      </c>
      <c r="F436" s="18"/>
      <c r="G436" s="20">
        <f>G437</f>
        <v>33630.5</v>
      </c>
    </row>
    <row r="437" spans="1:7" ht="25.5" customHeight="1" x14ac:dyDescent="0.25">
      <c r="A437" s="9" t="s">
        <v>141</v>
      </c>
      <c r="B437" s="18">
        <v>895</v>
      </c>
      <c r="C437" s="18">
        <v>14</v>
      </c>
      <c r="D437" s="18" t="s">
        <v>147</v>
      </c>
      <c r="E437" s="18" t="s">
        <v>140</v>
      </c>
      <c r="F437" s="18">
        <v>500</v>
      </c>
      <c r="G437" s="20">
        <v>33630.5</v>
      </c>
    </row>
    <row r="438" spans="1:7" ht="88.5" customHeight="1" x14ac:dyDescent="0.25">
      <c r="A438" s="9" t="s">
        <v>142</v>
      </c>
      <c r="B438" s="18">
        <v>895</v>
      </c>
      <c r="C438" s="18">
        <v>14</v>
      </c>
      <c r="D438" s="18" t="s">
        <v>147</v>
      </c>
      <c r="E438" s="18" t="s">
        <v>143</v>
      </c>
      <c r="F438" s="18"/>
      <c r="G438" s="20">
        <f>G439</f>
        <v>2646.4</v>
      </c>
    </row>
    <row r="439" spans="1:7" ht="28.5" customHeight="1" x14ac:dyDescent="0.25">
      <c r="A439" s="9" t="s">
        <v>141</v>
      </c>
      <c r="B439" s="18">
        <v>895</v>
      </c>
      <c r="C439" s="18">
        <v>14</v>
      </c>
      <c r="D439" s="18" t="s">
        <v>147</v>
      </c>
      <c r="E439" s="18" t="s">
        <v>143</v>
      </c>
      <c r="F439" s="18">
        <v>500</v>
      </c>
      <c r="G439" s="20">
        <v>2646.4</v>
      </c>
    </row>
    <row r="440" spans="1:7" ht="49.5" customHeight="1" x14ac:dyDescent="0.25">
      <c r="A440" s="29" t="s">
        <v>358</v>
      </c>
      <c r="B440" s="18">
        <v>895</v>
      </c>
      <c r="C440" s="18">
        <v>14</v>
      </c>
      <c r="D440" s="18" t="s">
        <v>150</v>
      </c>
      <c r="E440" s="18" t="s">
        <v>357</v>
      </c>
      <c r="F440" s="18"/>
      <c r="G440" s="20">
        <f>G441</f>
        <v>265.2</v>
      </c>
    </row>
    <row r="441" spans="1:7" ht="28.5" customHeight="1" x14ac:dyDescent="0.25">
      <c r="A441" s="9" t="s">
        <v>141</v>
      </c>
      <c r="B441" s="18">
        <v>895</v>
      </c>
      <c r="C441" s="18">
        <v>14</v>
      </c>
      <c r="D441" s="18" t="s">
        <v>150</v>
      </c>
      <c r="E441" s="18" t="s">
        <v>357</v>
      </c>
      <c r="F441" s="18" t="s">
        <v>198</v>
      </c>
      <c r="G441" s="20">
        <v>265.2</v>
      </c>
    </row>
    <row r="442" spans="1:7" ht="45" customHeight="1" x14ac:dyDescent="0.25">
      <c r="A442" s="29" t="s">
        <v>205</v>
      </c>
      <c r="B442" s="18" t="s">
        <v>164</v>
      </c>
      <c r="C442" s="18" t="s">
        <v>154</v>
      </c>
      <c r="D442" s="18" t="s">
        <v>152</v>
      </c>
      <c r="E442" s="18"/>
      <c r="F442" s="18"/>
      <c r="G442" s="20">
        <f>G443</f>
        <v>4548.2</v>
      </c>
    </row>
    <row r="443" spans="1:7" ht="28.5" customHeight="1" x14ac:dyDescent="0.25">
      <c r="A443" s="9" t="s">
        <v>20</v>
      </c>
      <c r="B443" s="18" t="s">
        <v>164</v>
      </c>
      <c r="C443" s="18" t="s">
        <v>154</v>
      </c>
      <c r="D443" s="18" t="s">
        <v>152</v>
      </c>
      <c r="E443" s="18" t="s">
        <v>11</v>
      </c>
      <c r="F443" s="18"/>
      <c r="G443" s="20">
        <f>G444</f>
        <v>4548.2</v>
      </c>
    </row>
    <row r="444" spans="1:7" ht="109.15" customHeight="1" x14ac:dyDescent="0.25">
      <c r="A444" s="9" t="s">
        <v>199</v>
      </c>
      <c r="B444" s="18" t="s">
        <v>164</v>
      </c>
      <c r="C444" s="18" t="s">
        <v>154</v>
      </c>
      <c r="D444" s="18" t="s">
        <v>152</v>
      </c>
      <c r="E444" s="18" t="s">
        <v>197</v>
      </c>
      <c r="F444" s="18"/>
      <c r="G444" s="20">
        <f>G445</f>
        <v>4548.2</v>
      </c>
    </row>
    <row r="445" spans="1:7" ht="28.5" customHeight="1" x14ac:dyDescent="0.25">
      <c r="A445" s="9" t="s">
        <v>141</v>
      </c>
      <c r="B445" s="18" t="s">
        <v>164</v>
      </c>
      <c r="C445" s="18" t="s">
        <v>154</v>
      </c>
      <c r="D445" s="18" t="s">
        <v>152</v>
      </c>
      <c r="E445" s="18" t="s">
        <v>197</v>
      </c>
      <c r="F445" s="18" t="s">
        <v>198</v>
      </c>
      <c r="G445" s="20">
        <v>4548.2</v>
      </c>
    </row>
    <row r="446" spans="1:7" ht="47.25" x14ac:dyDescent="0.25">
      <c r="A446" s="29" t="s">
        <v>144</v>
      </c>
      <c r="B446" s="18">
        <v>896</v>
      </c>
      <c r="C446" s="19"/>
      <c r="D446" s="19"/>
      <c r="E446" s="19"/>
      <c r="F446" s="19"/>
      <c r="G446" s="20">
        <f>G448</f>
        <v>3726.3</v>
      </c>
    </row>
    <row r="447" spans="1:7" ht="15.75" x14ac:dyDescent="0.25">
      <c r="A447" s="29" t="s">
        <v>10</v>
      </c>
      <c r="B447" s="18" t="s">
        <v>162</v>
      </c>
      <c r="C447" s="18" t="s">
        <v>147</v>
      </c>
      <c r="D447" s="18" t="s">
        <v>289</v>
      </c>
      <c r="E447" s="19"/>
      <c r="F447" s="19"/>
      <c r="G447" s="20">
        <v>3026.2</v>
      </c>
    </row>
    <row r="448" spans="1:7" ht="36" customHeight="1" x14ac:dyDescent="0.25">
      <c r="A448" s="29" t="s">
        <v>19</v>
      </c>
      <c r="B448" s="18" t="s">
        <v>162</v>
      </c>
      <c r="C448" s="18" t="s">
        <v>147</v>
      </c>
      <c r="D448" s="18" t="s">
        <v>163</v>
      </c>
      <c r="E448" s="18"/>
      <c r="F448" s="18"/>
      <c r="G448" s="20">
        <f>G449</f>
        <v>3726.3</v>
      </c>
    </row>
    <row r="449" spans="1:7" ht="37.9" customHeight="1" x14ac:dyDescent="0.25">
      <c r="A449" s="9" t="s">
        <v>18</v>
      </c>
      <c r="B449" s="18">
        <v>896</v>
      </c>
      <c r="C449" s="18" t="s">
        <v>147</v>
      </c>
      <c r="D449" s="18">
        <v>13</v>
      </c>
      <c r="E449" s="18" t="s">
        <v>11</v>
      </c>
      <c r="F449" s="19"/>
      <c r="G449" s="20">
        <f>G450+G454+G456+G458</f>
        <v>3726.3</v>
      </c>
    </row>
    <row r="450" spans="1:7" ht="33" customHeight="1" x14ac:dyDescent="0.25">
      <c r="A450" s="9" t="s">
        <v>12</v>
      </c>
      <c r="B450" s="18">
        <v>896</v>
      </c>
      <c r="C450" s="18" t="s">
        <v>147</v>
      </c>
      <c r="D450" s="18">
        <v>13</v>
      </c>
      <c r="E450" s="18" t="s">
        <v>13</v>
      </c>
      <c r="F450" s="19"/>
      <c r="G450" s="20">
        <f>G451+G452+G453</f>
        <v>3543.4</v>
      </c>
    </row>
    <row r="451" spans="1:7" ht="115.5" customHeight="1" x14ac:dyDescent="0.25">
      <c r="A451" s="9" t="s">
        <v>14</v>
      </c>
      <c r="B451" s="18">
        <v>896</v>
      </c>
      <c r="C451" s="18" t="s">
        <v>147</v>
      </c>
      <c r="D451" s="18">
        <v>13</v>
      </c>
      <c r="E451" s="18" t="s">
        <v>13</v>
      </c>
      <c r="F451" s="18">
        <v>100</v>
      </c>
      <c r="G451" s="20">
        <v>2797.1</v>
      </c>
    </row>
    <row r="452" spans="1:7" ht="48" customHeight="1" x14ac:dyDescent="0.25">
      <c r="A452" s="9" t="s">
        <v>15</v>
      </c>
      <c r="B452" s="18">
        <v>896</v>
      </c>
      <c r="C452" s="18" t="s">
        <v>147</v>
      </c>
      <c r="D452" s="18">
        <v>13</v>
      </c>
      <c r="E452" s="18" t="s">
        <v>13</v>
      </c>
      <c r="F452" s="18">
        <v>200</v>
      </c>
      <c r="G452" s="20">
        <v>741.5</v>
      </c>
    </row>
    <row r="453" spans="1:7" ht="30" customHeight="1" x14ac:dyDescent="0.25">
      <c r="A453" s="9" t="s">
        <v>16</v>
      </c>
      <c r="B453" s="18">
        <v>896</v>
      </c>
      <c r="C453" s="18" t="s">
        <v>147</v>
      </c>
      <c r="D453" s="18">
        <v>13</v>
      </c>
      <c r="E453" s="18" t="s">
        <v>13</v>
      </c>
      <c r="F453" s="18">
        <v>800</v>
      </c>
      <c r="G453" s="20">
        <v>4.8</v>
      </c>
    </row>
    <row r="454" spans="1:7" ht="86.45" customHeight="1" x14ac:dyDescent="0.25">
      <c r="A454" s="9" t="s">
        <v>283</v>
      </c>
      <c r="B454" s="18">
        <v>896</v>
      </c>
      <c r="C454" s="18" t="s">
        <v>147</v>
      </c>
      <c r="D454" s="18">
        <v>13</v>
      </c>
      <c r="E454" s="18" t="s">
        <v>230</v>
      </c>
      <c r="F454" s="18"/>
      <c r="G454" s="20">
        <f>G455</f>
        <v>0.8</v>
      </c>
    </row>
    <row r="455" spans="1:7" ht="105.6" customHeight="1" x14ac:dyDescent="0.25">
      <c r="A455" s="9" t="s">
        <v>14</v>
      </c>
      <c r="B455" s="18">
        <v>896</v>
      </c>
      <c r="C455" s="18" t="s">
        <v>147</v>
      </c>
      <c r="D455" s="18">
        <v>13</v>
      </c>
      <c r="E455" s="18" t="s">
        <v>230</v>
      </c>
      <c r="F455" s="18" t="s">
        <v>149</v>
      </c>
      <c r="G455" s="20">
        <v>0.8</v>
      </c>
    </row>
    <row r="456" spans="1:7" ht="55.9" customHeight="1" x14ac:dyDescent="0.25">
      <c r="A456" s="9" t="s">
        <v>27</v>
      </c>
      <c r="B456" s="18">
        <v>896</v>
      </c>
      <c r="C456" s="18" t="s">
        <v>147</v>
      </c>
      <c r="D456" s="18">
        <v>13</v>
      </c>
      <c r="E456" s="18" t="s">
        <v>28</v>
      </c>
      <c r="F456" s="18"/>
      <c r="G456" s="20">
        <f>G457</f>
        <v>0.1</v>
      </c>
    </row>
    <row r="457" spans="1:7" ht="56.45" customHeight="1" x14ac:dyDescent="0.25">
      <c r="A457" s="9" t="s">
        <v>16</v>
      </c>
      <c r="B457" s="18">
        <v>896</v>
      </c>
      <c r="C457" s="18" t="s">
        <v>147</v>
      </c>
      <c r="D457" s="18">
        <v>13</v>
      </c>
      <c r="E457" s="18" t="s">
        <v>28</v>
      </c>
      <c r="F457" s="18" t="s">
        <v>171</v>
      </c>
      <c r="G457" s="20">
        <v>0.1</v>
      </c>
    </row>
    <row r="458" spans="1:7" ht="56.45" customHeight="1" x14ac:dyDescent="0.25">
      <c r="A458" s="9" t="s">
        <v>172</v>
      </c>
      <c r="B458" s="18">
        <v>896</v>
      </c>
      <c r="C458" s="18" t="s">
        <v>147</v>
      </c>
      <c r="D458" s="18">
        <v>13</v>
      </c>
      <c r="E458" s="18" t="s">
        <v>170</v>
      </c>
      <c r="F458" s="18"/>
      <c r="G458" s="20">
        <f>G460+G459</f>
        <v>182</v>
      </c>
    </row>
    <row r="459" spans="1:7" ht="56.45" customHeight="1" x14ac:dyDescent="0.25">
      <c r="A459" s="9" t="s">
        <v>15</v>
      </c>
      <c r="B459" s="18">
        <v>896</v>
      </c>
      <c r="C459" s="18" t="s">
        <v>147</v>
      </c>
      <c r="D459" s="18">
        <v>13</v>
      </c>
      <c r="E459" s="18" t="s">
        <v>170</v>
      </c>
      <c r="F459" s="18" t="s">
        <v>158</v>
      </c>
      <c r="G459" s="20">
        <v>169.5</v>
      </c>
    </row>
    <row r="460" spans="1:7" ht="56.45" customHeight="1" x14ac:dyDescent="0.25">
      <c r="A460" s="9" t="s">
        <v>16</v>
      </c>
      <c r="B460" s="18">
        <v>896</v>
      </c>
      <c r="C460" s="18" t="s">
        <v>147</v>
      </c>
      <c r="D460" s="18">
        <v>13</v>
      </c>
      <c r="E460" s="18" t="s">
        <v>170</v>
      </c>
      <c r="F460" s="18" t="s">
        <v>171</v>
      </c>
      <c r="G460" s="20">
        <v>12.5</v>
      </c>
    </row>
    <row r="461" spans="1:7" ht="31.5" x14ac:dyDescent="0.25">
      <c r="A461" s="29" t="s">
        <v>290</v>
      </c>
      <c r="B461" s="18">
        <v>897</v>
      </c>
      <c r="C461" s="19"/>
      <c r="D461" s="19"/>
      <c r="E461" s="19"/>
      <c r="F461" s="19"/>
      <c r="G461" s="20">
        <f>G463</f>
        <v>1129.9000000000001</v>
      </c>
    </row>
    <row r="462" spans="1:7" ht="15.75" x14ac:dyDescent="0.25">
      <c r="A462" s="29" t="s">
        <v>10</v>
      </c>
      <c r="B462" s="18" t="s">
        <v>291</v>
      </c>
      <c r="C462" s="18" t="s">
        <v>147</v>
      </c>
      <c r="D462" s="18" t="s">
        <v>289</v>
      </c>
      <c r="E462" s="19"/>
      <c r="F462" s="19"/>
      <c r="G462" s="20">
        <f>G463</f>
        <v>1129.9000000000001</v>
      </c>
    </row>
    <row r="463" spans="1:7" ht="87" customHeight="1" x14ac:dyDescent="0.25">
      <c r="A463" s="29" t="s">
        <v>161</v>
      </c>
      <c r="B463" s="18">
        <v>897</v>
      </c>
      <c r="C463" s="18" t="s">
        <v>147</v>
      </c>
      <c r="D463" s="18" t="s">
        <v>157</v>
      </c>
      <c r="E463" s="19"/>
      <c r="F463" s="19"/>
      <c r="G463" s="20">
        <f>G464</f>
        <v>1129.9000000000001</v>
      </c>
    </row>
    <row r="464" spans="1:7" ht="41.25" customHeight="1" x14ac:dyDescent="0.25">
      <c r="A464" s="9" t="s">
        <v>18</v>
      </c>
      <c r="B464" s="18">
        <v>897</v>
      </c>
      <c r="C464" s="18" t="s">
        <v>147</v>
      </c>
      <c r="D464" s="18" t="s">
        <v>157</v>
      </c>
      <c r="E464" s="18" t="s">
        <v>11</v>
      </c>
      <c r="F464" s="18"/>
      <c r="G464" s="20">
        <f>G465</f>
        <v>1129.9000000000001</v>
      </c>
    </row>
    <row r="465" spans="1:7" ht="28.5" customHeight="1" x14ac:dyDescent="0.25">
      <c r="A465" s="9" t="s">
        <v>12</v>
      </c>
      <c r="B465" s="18">
        <v>897</v>
      </c>
      <c r="C465" s="18" t="s">
        <v>147</v>
      </c>
      <c r="D465" s="18" t="s">
        <v>157</v>
      </c>
      <c r="E465" s="18" t="s">
        <v>13</v>
      </c>
      <c r="F465" s="18"/>
      <c r="G465" s="20">
        <f>G466+G467</f>
        <v>1129.9000000000001</v>
      </c>
    </row>
    <row r="466" spans="1:7" ht="110.45" customHeight="1" x14ac:dyDescent="0.25">
      <c r="A466" s="9" t="s">
        <v>14</v>
      </c>
      <c r="B466" s="18">
        <v>897</v>
      </c>
      <c r="C466" s="18" t="s">
        <v>147</v>
      </c>
      <c r="D466" s="18" t="s">
        <v>157</v>
      </c>
      <c r="E466" s="18" t="s">
        <v>13</v>
      </c>
      <c r="F466" s="18">
        <v>100</v>
      </c>
      <c r="G466" s="20">
        <v>1124.9000000000001</v>
      </c>
    </row>
    <row r="467" spans="1:7" ht="26.25" customHeight="1" x14ac:dyDescent="0.25">
      <c r="A467" s="9" t="s">
        <v>16</v>
      </c>
      <c r="B467" s="18">
        <v>897</v>
      </c>
      <c r="C467" s="18" t="s">
        <v>147</v>
      </c>
      <c r="D467" s="18" t="s">
        <v>157</v>
      </c>
      <c r="E467" s="18" t="s">
        <v>13</v>
      </c>
      <c r="F467" s="18">
        <v>800</v>
      </c>
      <c r="G467" s="20">
        <v>5</v>
      </c>
    </row>
    <row r="468" spans="1:7" ht="31.5" customHeight="1" x14ac:dyDescent="0.25">
      <c r="A468" s="34" t="s">
        <v>145</v>
      </c>
      <c r="B468" s="19"/>
      <c r="C468" s="19"/>
      <c r="D468" s="19"/>
      <c r="E468" s="19"/>
      <c r="F468" s="19"/>
      <c r="G468" s="16">
        <f>G461+G446+G364+G276+G209+G180+G10</f>
        <v>1329949.7</v>
      </c>
    </row>
  </sheetData>
  <mergeCells count="4">
    <mergeCell ref="F1:G1"/>
    <mergeCell ref="F4:G4"/>
    <mergeCell ref="A5:G5"/>
    <mergeCell ref="A6:G6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arsk-Alina</dc:creator>
  <cp:lastModifiedBy>Секретарь</cp:lastModifiedBy>
  <cp:lastPrinted>2020-01-17T10:56:51Z</cp:lastPrinted>
  <dcterms:created xsi:type="dcterms:W3CDTF">2017-05-03T11:37:16Z</dcterms:created>
  <dcterms:modified xsi:type="dcterms:W3CDTF">2020-01-17T10:57:04Z</dcterms:modified>
</cp:coreProperties>
</file>