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таб №1" sheetId="1" r:id="rId1"/>
  </sheets>
  <definedNames>
    <definedName name="_xlnm.Print_Titles" localSheetId="0">'таб №1'!$9:$10</definedName>
    <definedName name="_xlnm.Print_Area" localSheetId="0">'таб №1'!$A$1:$H$55</definedName>
  </definedNames>
  <calcPr fullCalcOnLoad="1" refMode="R1C1"/>
</workbook>
</file>

<file path=xl/sharedStrings.xml><?xml version="1.0" encoding="utf-8"?>
<sst xmlns="http://schemas.openxmlformats.org/spreadsheetml/2006/main" count="93" uniqueCount="74">
  <si>
    <t>Показатели</t>
  </si>
  <si>
    <t>в том числе:</t>
  </si>
  <si>
    <t>Единица измерения</t>
  </si>
  <si>
    <t>Прогноз</t>
  </si>
  <si>
    <t>в % к предыдущему году в сопоставимых ценах</t>
  </si>
  <si>
    <t xml:space="preserve"> Основные показатели социально-экономического развития</t>
  </si>
  <si>
    <t>тыс.чел.</t>
  </si>
  <si>
    <t>тыс.руб. в ценах соответствующих лет</t>
  </si>
  <si>
    <t>в % к предыдущему году</t>
  </si>
  <si>
    <t>бытовые услуги</t>
  </si>
  <si>
    <t>чел.</t>
  </si>
  <si>
    <t>руб.</t>
  </si>
  <si>
    <t>тыс.руб</t>
  </si>
  <si>
    <t>%</t>
  </si>
  <si>
    <t>тыс.руб. в сопоставимых ценах 1994 года</t>
  </si>
  <si>
    <t>тыс.руб. в ценах 1991 года</t>
  </si>
  <si>
    <t xml:space="preserve">в % к предыдущему году в сопоставимых ценах </t>
  </si>
  <si>
    <t xml:space="preserve">тыс.руб.в  ценах  соответствующих лет       </t>
  </si>
  <si>
    <t>тыс. руб.</t>
  </si>
  <si>
    <t>индекс-дефлятор, в % к предыдущему году</t>
  </si>
  <si>
    <t>тыс. руб в сопоставимых ценах</t>
  </si>
  <si>
    <t>рублей</t>
  </si>
  <si>
    <t xml:space="preserve">Численность постоянного населения    (среднегодовая) </t>
  </si>
  <si>
    <t>Валовой  территориальный продукт - всего</t>
  </si>
  <si>
    <t>в % к предыдущему  году в сопоставимых ценах</t>
  </si>
  <si>
    <t xml:space="preserve">в % к предыдущему году </t>
  </si>
  <si>
    <t>Фонд заработной платы по территории</t>
  </si>
  <si>
    <t xml:space="preserve">Объем платных услуг населению </t>
  </si>
  <si>
    <t>Численность занятых в экономике (среднегодовая)-всего</t>
  </si>
  <si>
    <t xml:space="preserve">   - численность работников предприятий и организаций</t>
  </si>
  <si>
    <t>Из численности занятых:</t>
  </si>
  <si>
    <t xml:space="preserve">Численность  безработных, зарегистрированных в службах занятости ( на конец периода) </t>
  </si>
  <si>
    <t>Уровень зарегистрированной безработицы</t>
  </si>
  <si>
    <t>Денежные доходы населения - всего</t>
  </si>
  <si>
    <t xml:space="preserve">Денежные доходы на душу населения (в среднем за месяц)                  </t>
  </si>
  <si>
    <t xml:space="preserve">    в том числе на крупных и средних предприятиях </t>
  </si>
  <si>
    <t xml:space="preserve">Начисленная среднемесячная заработная плата на одного работника - всего   </t>
  </si>
  <si>
    <t>Продукция сельского хозяйства во всех категориях хозяйств</t>
  </si>
  <si>
    <t xml:space="preserve">Объем инвестиций в основной капитал за счет всех источников финансирования </t>
  </si>
  <si>
    <t>Численность трудовых ресурсов</t>
  </si>
  <si>
    <t>Объем  отгруженных товаров собственного производства, выполненных работ и услуг собственными силами - всего</t>
  </si>
  <si>
    <t>Оборот розничной торговли                                        (во всех каналах  реализации)</t>
  </si>
  <si>
    <t>2011 г.</t>
  </si>
  <si>
    <t>тыс. руб. в ценах соответсвующих лет</t>
  </si>
  <si>
    <t>2008 г. Отчет</t>
  </si>
  <si>
    <t>2012 г.</t>
  </si>
  <si>
    <t>коммунальные услуги</t>
  </si>
  <si>
    <t>жилищные услуги</t>
  </si>
  <si>
    <t>2010 г.             Оценка</t>
  </si>
  <si>
    <t>2009 г.             Отчет</t>
  </si>
  <si>
    <t>2013 г.</t>
  </si>
  <si>
    <t xml:space="preserve">Арского муниципального района на 2011 - 2013 годы </t>
  </si>
  <si>
    <t>5617230</t>
  </si>
  <si>
    <t>5135600</t>
  </si>
  <si>
    <t>1362760</t>
  </si>
  <si>
    <t>1966790</t>
  </si>
  <si>
    <t>2180000</t>
  </si>
  <si>
    <t>2430000</t>
  </si>
  <si>
    <t>2745000</t>
  </si>
  <si>
    <t>3147000</t>
  </si>
  <si>
    <t>3373191,7</t>
  </si>
  <si>
    <t>3485795,4</t>
  </si>
  <si>
    <t>Р.Д.Шагиахметов</t>
  </si>
  <si>
    <t>1304473</t>
  </si>
  <si>
    <t>1430633</t>
  </si>
  <si>
    <t>1626300</t>
  </si>
  <si>
    <t>1907700</t>
  </si>
  <si>
    <t>2224300</t>
  </si>
  <si>
    <t>1489300</t>
  </si>
  <si>
    <t>УТВЕРЖДЕНЫ</t>
  </si>
  <si>
    <t>Решением Арского районного Совета</t>
  </si>
  <si>
    <t>Начальник отдела экономики</t>
  </si>
  <si>
    <t>исполнительного комитета</t>
  </si>
  <si>
    <t>от 22 декабря 2010г. №16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</si>
</sst>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0000"/>
    <numFmt numFmtId="170" formatCode="0.0000"/>
  </numFmts>
  <fonts count="2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1">
      <selection activeCell="E3" sqref="E3:H3"/>
    </sheetView>
  </sheetViews>
  <sheetFormatPr defaultColWidth="9.00390625" defaultRowHeight="12.75"/>
  <cols>
    <col min="1" max="1" width="29.875" style="0" customWidth="1"/>
    <col min="2" max="2" width="23.125" style="0" customWidth="1"/>
    <col min="4" max="4" width="9.625" style="0" customWidth="1"/>
    <col min="5" max="5" width="10.875" style="0" customWidth="1"/>
    <col min="6" max="6" width="10.00390625" style="0" customWidth="1"/>
    <col min="7" max="7" width="10.25390625" style="0" customWidth="1"/>
    <col min="8" max="8" width="10.125" style="0" customWidth="1"/>
  </cols>
  <sheetData>
    <row r="1" spans="5:8" ht="15.75">
      <c r="E1" s="38" t="s">
        <v>69</v>
      </c>
      <c r="F1" s="38"/>
      <c r="G1" s="38"/>
      <c r="H1" s="38"/>
    </row>
    <row r="2" spans="5:8" ht="22.5" customHeight="1">
      <c r="E2" s="39" t="s">
        <v>70</v>
      </c>
      <c r="F2" s="39"/>
      <c r="G2" s="39"/>
      <c r="H2" s="39"/>
    </row>
    <row r="3" spans="5:8" ht="15">
      <c r="E3" s="39" t="s">
        <v>73</v>
      </c>
      <c r="F3" s="39"/>
      <c r="G3" s="39"/>
      <c r="H3" s="39"/>
    </row>
    <row r="4" spans="5:8" ht="12.75">
      <c r="E4" s="40"/>
      <c r="F4" s="40"/>
      <c r="G4" s="40"/>
      <c r="H4" s="40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ht="15.75">
      <c r="A6" s="45" t="s">
        <v>5</v>
      </c>
      <c r="B6" s="45"/>
      <c r="C6" s="45"/>
      <c r="D6" s="45"/>
      <c r="E6" s="45"/>
      <c r="F6" s="45"/>
      <c r="G6" s="45"/>
      <c r="H6" s="45"/>
    </row>
    <row r="7" spans="1:8" ht="18.75" customHeight="1">
      <c r="A7" s="45" t="s">
        <v>51</v>
      </c>
      <c r="B7" s="45"/>
      <c r="C7" s="45"/>
      <c r="D7" s="45"/>
      <c r="E7" s="45"/>
      <c r="F7" s="45"/>
      <c r="G7" s="45"/>
      <c r="H7" s="45"/>
    </row>
    <row r="8" spans="1:8" ht="18.75" customHeight="1">
      <c r="A8" s="32"/>
      <c r="B8" s="32"/>
      <c r="C8" s="32"/>
      <c r="D8" s="32"/>
      <c r="E8" s="32"/>
      <c r="F8" s="32"/>
      <c r="G8" s="32"/>
      <c r="H8" s="32"/>
    </row>
    <row r="9" spans="1:8" ht="18.75" customHeight="1">
      <c r="A9" s="48" t="s">
        <v>0</v>
      </c>
      <c r="B9" s="46" t="s">
        <v>2</v>
      </c>
      <c r="C9" s="46" t="s">
        <v>44</v>
      </c>
      <c r="D9" s="35" t="s">
        <v>49</v>
      </c>
      <c r="E9" s="35" t="s">
        <v>48</v>
      </c>
      <c r="F9" s="35" t="s">
        <v>3</v>
      </c>
      <c r="G9" s="35"/>
      <c r="H9" s="35"/>
    </row>
    <row r="10" spans="1:8" ht="12.75">
      <c r="A10" s="49"/>
      <c r="B10" s="47"/>
      <c r="C10" s="47"/>
      <c r="D10" s="35"/>
      <c r="E10" s="35"/>
      <c r="F10" s="11" t="s">
        <v>42</v>
      </c>
      <c r="G10" s="10" t="s">
        <v>45</v>
      </c>
      <c r="H10" s="10" t="s">
        <v>50</v>
      </c>
    </row>
    <row r="11" spans="1:8" ht="25.5">
      <c r="A11" s="12" t="s">
        <v>22</v>
      </c>
      <c r="B11" s="13" t="s">
        <v>6</v>
      </c>
      <c r="C11" s="14">
        <v>51047</v>
      </c>
      <c r="D11" s="14">
        <v>51044</v>
      </c>
      <c r="E11" s="15">
        <v>51223</v>
      </c>
      <c r="F11" s="16">
        <v>51300</v>
      </c>
      <c r="G11" s="16">
        <v>51400</v>
      </c>
      <c r="H11" s="16">
        <v>51500</v>
      </c>
    </row>
    <row r="12" spans="1:8" ht="12.75">
      <c r="A12" s="17"/>
      <c r="B12" s="18" t="s">
        <v>8</v>
      </c>
      <c r="C12" s="16">
        <v>100</v>
      </c>
      <c r="D12" s="16">
        <v>100</v>
      </c>
      <c r="E12" s="16">
        <v>100.4</v>
      </c>
      <c r="F12" s="16">
        <v>100.2</v>
      </c>
      <c r="G12" s="16">
        <v>100.2</v>
      </c>
      <c r="H12" s="16">
        <v>100.2</v>
      </c>
    </row>
    <row r="13" spans="1:8" ht="25.5">
      <c r="A13" s="12" t="s">
        <v>23</v>
      </c>
      <c r="B13" s="18" t="s">
        <v>43</v>
      </c>
      <c r="C13" s="19" t="s">
        <v>52</v>
      </c>
      <c r="D13" s="19" t="s">
        <v>53</v>
      </c>
      <c r="E13" s="16">
        <v>5618203</v>
      </c>
      <c r="F13" s="16">
        <v>6193613</v>
      </c>
      <c r="G13" s="16">
        <v>6867231</v>
      </c>
      <c r="H13" s="16">
        <v>7621541</v>
      </c>
    </row>
    <row r="14" spans="1:8" ht="49.5" customHeight="1">
      <c r="A14" s="17"/>
      <c r="B14" s="18" t="s">
        <v>24</v>
      </c>
      <c r="C14" s="16">
        <v>130.2</v>
      </c>
      <c r="D14" s="16">
        <v>91.7</v>
      </c>
      <c r="E14" s="16">
        <v>103.4</v>
      </c>
      <c r="F14" s="16">
        <v>104.1</v>
      </c>
      <c r="G14" s="16">
        <v>104.6</v>
      </c>
      <c r="H14" s="16">
        <v>104.9</v>
      </c>
    </row>
    <row r="15" spans="1:9" ht="51">
      <c r="A15" s="12" t="s">
        <v>40</v>
      </c>
      <c r="B15" s="18" t="s">
        <v>7</v>
      </c>
      <c r="C15" s="19">
        <v>822577</v>
      </c>
      <c r="D15" s="19">
        <v>835934</v>
      </c>
      <c r="E15" s="13">
        <v>949696</v>
      </c>
      <c r="F15" s="13">
        <v>1051832</v>
      </c>
      <c r="G15" s="13">
        <v>1154123</v>
      </c>
      <c r="H15" s="13">
        <v>1268773</v>
      </c>
      <c r="I15" s="1"/>
    </row>
    <row r="16" spans="1:14" ht="47.25" customHeight="1">
      <c r="A16" s="12"/>
      <c r="B16" s="18" t="s">
        <v>4</v>
      </c>
      <c r="C16" s="13">
        <v>99.4</v>
      </c>
      <c r="D16" s="16">
        <v>104.2</v>
      </c>
      <c r="E16" s="16">
        <v>103</v>
      </c>
      <c r="F16" s="16">
        <v>103.8</v>
      </c>
      <c r="G16" s="16">
        <v>104.5</v>
      </c>
      <c r="H16" s="16">
        <v>104.5</v>
      </c>
      <c r="I16" s="5"/>
      <c r="J16" s="6"/>
      <c r="K16" s="6"/>
      <c r="L16" s="6"/>
      <c r="M16" s="6"/>
      <c r="N16" s="6"/>
    </row>
    <row r="17" spans="1:8" ht="22.5">
      <c r="A17" s="12"/>
      <c r="B17" s="18" t="s">
        <v>19</v>
      </c>
      <c r="C17" s="20">
        <v>121.5</v>
      </c>
      <c r="D17" s="20">
        <v>97.5</v>
      </c>
      <c r="E17" s="20">
        <v>110.3</v>
      </c>
      <c r="F17" s="20">
        <v>106.7</v>
      </c>
      <c r="G17" s="20">
        <v>105</v>
      </c>
      <c r="H17" s="20">
        <v>105.2</v>
      </c>
    </row>
    <row r="18" spans="1:8" ht="37.5" customHeight="1">
      <c r="A18" s="12" t="s">
        <v>37</v>
      </c>
      <c r="B18" s="18" t="s">
        <v>7</v>
      </c>
      <c r="C18" s="21">
        <v>2.0106</v>
      </c>
      <c r="D18" s="21">
        <v>2.2348</v>
      </c>
      <c r="E18" s="21">
        <v>3.5103</v>
      </c>
      <c r="F18" s="21">
        <v>3.792</v>
      </c>
      <c r="G18" s="21">
        <v>3.978</v>
      </c>
      <c r="H18" s="21">
        <v>3.999</v>
      </c>
    </row>
    <row r="19" spans="1:8" ht="36.75" customHeight="1">
      <c r="A19" s="12"/>
      <c r="B19" s="18" t="s">
        <v>14</v>
      </c>
      <c r="C19" s="16">
        <v>82300</v>
      </c>
      <c r="D19" s="16">
        <v>83800</v>
      </c>
      <c r="E19" s="16">
        <v>85600</v>
      </c>
      <c r="F19" s="16">
        <v>88400</v>
      </c>
      <c r="G19" s="16">
        <v>91200</v>
      </c>
      <c r="H19" s="16">
        <v>91300</v>
      </c>
    </row>
    <row r="20" spans="1:9" ht="26.25" customHeight="1">
      <c r="A20" s="12"/>
      <c r="B20" s="18" t="s">
        <v>8</v>
      </c>
      <c r="C20" s="16">
        <v>104</v>
      </c>
      <c r="D20" s="22">
        <f>SUM(D19/C19*100)</f>
        <v>101.82260024301337</v>
      </c>
      <c r="E20" s="22">
        <f>SUM(E19/D19*100)</f>
        <v>102.14797136038185</v>
      </c>
      <c r="F20" s="22">
        <f>SUM(F19/E19*100)</f>
        <v>103.27102803738318</v>
      </c>
      <c r="G20" s="22">
        <f>SUM(G19/F19*100)</f>
        <v>103.16742081447966</v>
      </c>
      <c r="H20" s="22">
        <f>SUM(H19/G19*100)</f>
        <v>100.10964912280701</v>
      </c>
      <c r="I20" s="9"/>
    </row>
    <row r="21" spans="1:14" s="1" customFormat="1" ht="42" customHeight="1">
      <c r="A21" s="12" t="s">
        <v>38</v>
      </c>
      <c r="B21" s="18" t="s">
        <v>7</v>
      </c>
      <c r="C21" s="19" t="s">
        <v>54</v>
      </c>
      <c r="D21" s="19" t="s">
        <v>55</v>
      </c>
      <c r="E21" s="19" t="s">
        <v>56</v>
      </c>
      <c r="F21" s="19" t="s">
        <v>57</v>
      </c>
      <c r="G21" s="19" t="s">
        <v>58</v>
      </c>
      <c r="H21" s="19" t="s">
        <v>59</v>
      </c>
      <c r="I21"/>
      <c r="J21"/>
      <c r="K21"/>
      <c r="L21"/>
      <c r="M21"/>
      <c r="N21"/>
    </row>
    <row r="22" spans="1:8" s="1" customFormat="1" ht="24.75" customHeight="1">
      <c r="A22" s="12"/>
      <c r="B22" s="18" t="s">
        <v>15</v>
      </c>
      <c r="C22" s="23">
        <v>31883</v>
      </c>
      <c r="D22" s="23">
        <f>SUM(D21*C22/C21/1.076)</f>
        <v>42764.70905834987</v>
      </c>
      <c r="E22" s="23">
        <f>SUM(E21*D22/D21/1.076)</f>
        <v>44052.6209772769</v>
      </c>
      <c r="F22" s="23">
        <f>SUM(F21*E22/E21/1.075)</f>
        <v>45678.62981642111</v>
      </c>
      <c r="G22" s="23">
        <f>SUM(G21*F22/F21/1.081)</f>
        <v>47733.518669299476</v>
      </c>
      <c r="H22" s="23">
        <f>SUM(H21*G22/G21/1.09)</f>
        <v>50205.5056741316</v>
      </c>
    </row>
    <row r="23" spans="1:8" s="1" customFormat="1" ht="24" customHeight="1">
      <c r="A23" s="12"/>
      <c r="B23" s="18" t="s">
        <v>25</v>
      </c>
      <c r="C23" s="23">
        <v>113</v>
      </c>
      <c r="D23" s="23">
        <f>SUM(D22/C22*100)</f>
        <v>134.13012909183536</v>
      </c>
      <c r="E23" s="23">
        <f>SUM(E22/D22*100)</f>
        <v>103.01162324562935</v>
      </c>
      <c r="F23" s="23">
        <f>SUM(F22/E22*100)</f>
        <v>103.69106037977384</v>
      </c>
      <c r="G23" s="23">
        <f>SUM(G22/F22*100)</f>
        <v>104.4985781341008</v>
      </c>
      <c r="H23" s="23">
        <f>SUM(H22/G22*100)</f>
        <v>105.1787236175866</v>
      </c>
    </row>
    <row r="24" spans="1:8" s="1" customFormat="1" ht="25.5">
      <c r="A24" s="12" t="s">
        <v>41</v>
      </c>
      <c r="B24" s="18" t="s">
        <v>17</v>
      </c>
      <c r="C24" s="24">
        <v>1776440</v>
      </c>
      <c r="D24" s="24">
        <v>1869330</v>
      </c>
      <c r="E24" s="13">
        <v>2049000</v>
      </c>
      <c r="F24" s="13">
        <v>2293200</v>
      </c>
      <c r="G24" s="13">
        <v>2559400</v>
      </c>
      <c r="H24" s="13">
        <v>2821600</v>
      </c>
    </row>
    <row r="25" spans="1:8" s="1" customFormat="1" ht="22.5">
      <c r="A25" s="12"/>
      <c r="B25" s="18" t="s">
        <v>20</v>
      </c>
      <c r="C25" s="13">
        <v>1499690</v>
      </c>
      <c r="D25" s="13">
        <v>1715000</v>
      </c>
      <c r="E25" s="13">
        <v>1942200</v>
      </c>
      <c r="F25" s="13">
        <v>2141200</v>
      </c>
      <c r="G25" s="13">
        <v>2396400</v>
      </c>
      <c r="H25" s="13">
        <v>2674500</v>
      </c>
    </row>
    <row r="26" spans="1:8" ht="22.5">
      <c r="A26" s="12"/>
      <c r="B26" s="18" t="s">
        <v>16</v>
      </c>
      <c r="C26" s="16">
        <v>114.2</v>
      </c>
      <c r="D26" s="16">
        <v>96.5</v>
      </c>
      <c r="E26" s="13">
        <v>103.9</v>
      </c>
      <c r="F26" s="13">
        <v>104.5</v>
      </c>
      <c r="G26" s="13">
        <v>104.5</v>
      </c>
      <c r="H26" s="13">
        <v>104.5</v>
      </c>
    </row>
    <row r="27" spans="1:14" ht="25.5">
      <c r="A27" s="12" t="s">
        <v>27</v>
      </c>
      <c r="B27" s="18" t="s">
        <v>17</v>
      </c>
      <c r="C27" s="24">
        <v>374670</v>
      </c>
      <c r="D27" s="24">
        <f>SUM((D31+D34+D37)*2.514)</f>
        <v>458508.34799999994</v>
      </c>
      <c r="E27" s="24">
        <f>SUM((E31+E34+E37)*2.514)</f>
        <v>540960.0059999999</v>
      </c>
      <c r="F27" s="24">
        <f>SUM((F31+F34+F37)*2.4)</f>
        <v>610963.2</v>
      </c>
      <c r="G27" s="24">
        <f>SUM((G31+G34+G37)*2.3)</f>
        <v>691858.3999999999</v>
      </c>
      <c r="H27" s="24">
        <f>SUM((H31+H34+H37)*2.25)</f>
        <v>788400</v>
      </c>
      <c r="J27" s="4"/>
      <c r="K27" s="4"/>
      <c r="L27" s="4"/>
      <c r="M27" s="4"/>
      <c r="N27" s="4"/>
    </row>
    <row r="28" spans="1:14" ht="22.5">
      <c r="A28" s="12"/>
      <c r="B28" s="18" t="s">
        <v>20</v>
      </c>
      <c r="C28" s="16">
        <v>326083</v>
      </c>
      <c r="D28" s="16">
        <v>410482</v>
      </c>
      <c r="E28" s="16">
        <v>494027</v>
      </c>
      <c r="F28" s="16">
        <v>563100</v>
      </c>
      <c r="G28" s="16">
        <v>636484</v>
      </c>
      <c r="H28" s="16">
        <v>726636</v>
      </c>
      <c r="J28" s="4"/>
      <c r="K28" s="4"/>
      <c r="L28" s="4"/>
      <c r="M28" s="4"/>
      <c r="N28" s="4"/>
    </row>
    <row r="29" spans="1:14" ht="22.5">
      <c r="A29" s="12"/>
      <c r="B29" s="18" t="s">
        <v>16</v>
      </c>
      <c r="C29" s="16">
        <v>108.7</v>
      </c>
      <c r="D29" s="16">
        <v>109.6</v>
      </c>
      <c r="E29" s="16">
        <v>107.7</v>
      </c>
      <c r="F29" s="16">
        <v>104.1</v>
      </c>
      <c r="G29" s="16">
        <v>104.2</v>
      </c>
      <c r="H29" s="16">
        <v>105</v>
      </c>
      <c r="I29" s="5"/>
      <c r="J29" s="6"/>
      <c r="K29" s="6"/>
      <c r="L29" s="6"/>
      <c r="M29" s="6"/>
      <c r="N29" s="6"/>
    </row>
    <row r="30" spans="1:14" ht="12.75">
      <c r="A30" s="25" t="s">
        <v>1</v>
      </c>
      <c r="B30" s="26"/>
      <c r="C30" s="26"/>
      <c r="D30" s="26"/>
      <c r="E30" s="26"/>
      <c r="F30" s="26"/>
      <c r="G30" s="26"/>
      <c r="H30" s="27"/>
      <c r="J30" s="4"/>
      <c r="K30" s="4"/>
      <c r="L30" s="4"/>
      <c r="M30" s="4"/>
      <c r="N30" s="4"/>
    </row>
    <row r="31" spans="1:14" ht="22.5">
      <c r="A31" s="12" t="s">
        <v>9</v>
      </c>
      <c r="B31" s="18" t="s">
        <v>17</v>
      </c>
      <c r="C31" s="16">
        <v>55575</v>
      </c>
      <c r="D31" s="16">
        <v>65175</v>
      </c>
      <c r="E31" s="16">
        <v>74157</v>
      </c>
      <c r="F31" s="16">
        <v>87053</v>
      </c>
      <c r="G31" s="16">
        <v>101670</v>
      </c>
      <c r="H31" s="16">
        <v>114724</v>
      </c>
      <c r="J31" s="4"/>
      <c r="K31" s="4"/>
      <c r="L31" s="4"/>
      <c r="M31" s="4"/>
      <c r="N31" s="4"/>
    </row>
    <row r="32" spans="1:8" ht="22.5">
      <c r="A32" s="12"/>
      <c r="B32" s="18" t="s">
        <v>20</v>
      </c>
      <c r="C32" s="16">
        <v>48368</v>
      </c>
      <c r="D32" s="16">
        <v>58348</v>
      </c>
      <c r="E32" s="16">
        <v>67723</v>
      </c>
      <c r="F32" s="16">
        <v>80233</v>
      </c>
      <c r="G32" s="16">
        <v>93532</v>
      </c>
      <c r="H32" s="16">
        <v>105736</v>
      </c>
    </row>
    <row r="33" spans="1:8" ht="22.5">
      <c r="A33" s="12"/>
      <c r="B33" s="18" t="s">
        <v>16</v>
      </c>
      <c r="C33" s="16">
        <v>109.9</v>
      </c>
      <c r="D33" s="16">
        <v>105</v>
      </c>
      <c r="E33" s="16">
        <v>103.9</v>
      </c>
      <c r="F33" s="16">
        <v>108.2</v>
      </c>
      <c r="G33" s="16">
        <v>107.4</v>
      </c>
      <c r="H33" s="16">
        <v>104</v>
      </c>
    </row>
    <row r="34" spans="1:8" ht="22.5">
      <c r="A34" s="12" t="s">
        <v>46</v>
      </c>
      <c r="B34" s="18" t="s">
        <v>17</v>
      </c>
      <c r="C34" s="16">
        <v>71936</v>
      </c>
      <c r="D34" s="16">
        <v>92326</v>
      </c>
      <c r="E34" s="16">
        <v>112824</v>
      </c>
      <c r="F34" s="16">
        <v>135635</v>
      </c>
      <c r="G34" s="16">
        <v>163063</v>
      </c>
      <c r="H34" s="16">
        <v>194970</v>
      </c>
    </row>
    <row r="35" spans="1:8" ht="22.5">
      <c r="A35" s="12"/>
      <c r="B35" s="18" t="s">
        <v>20</v>
      </c>
      <c r="C35" s="16">
        <v>62609</v>
      </c>
      <c r="D35" s="16">
        <v>80353</v>
      </c>
      <c r="E35" s="16">
        <v>103036</v>
      </c>
      <c r="F35" s="16">
        <v>125009</v>
      </c>
      <c r="G35" s="16">
        <v>150012</v>
      </c>
      <c r="H35" s="16">
        <v>179695</v>
      </c>
    </row>
    <row r="36" spans="1:8" ht="22.5">
      <c r="A36" s="12"/>
      <c r="B36" s="18" t="s">
        <v>16</v>
      </c>
      <c r="C36" s="16">
        <v>109.2</v>
      </c>
      <c r="D36" s="16">
        <v>114</v>
      </c>
      <c r="E36" s="16">
        <v>111.6</v>
      </c>
      <c r="F36" s="16">
        <v>110.8</v>
      </c>
      <c r="G36" s="16">
        <v>110.6</v>
      </c>
      <c r="H36" s="16">
        <v>110.2</v>
      </c>
    </row>
    <row r="37" spans="1:8" ht="22.5">
      <c r="A37" s="12" t="s">
        <v>47</v>
      </c>
      <c r="B37" s="18" t="s">
        <v>17</v>
      </c>
      <c r="C37" s="16">
        <v>21521.6</v>
      </c>
      <c r="D37" s="16">
        <v>24881</v>
      </c>
      <c r="E37" s="16">
        <v>28198</v>
      </c>
      <c r="F37" s="16">
        <v>31880</v>
      </c>
      <c r="G37" s="16">
        <v>36075</v>
      </c>
      <c r="H37" s="16">
        <v>40706</v>
      </c>
    </row>
    <row r="38" spans="1:8" ht="22.5">
      <c r="A38" s="12"/>
      <c r="B38" s="18" t="s">
        <v>20</v>
      </c>
      <c r="C38" s="16">
        <v>18730</v>
      </c>
      <c r="D38" s="16">
        <v>22275</v>
      </c>
      <c r="E38" s="16">
        <v>25752</v>
      </c>
      <c r="F38" s="16">
        <v>29383</v>
      </c>
      <c r="G38" s="16">
        <v>33187</v>
      </c>
      <c r="H38" s="16">
        <v>37517</v>
      </c>
    </row>
    <row r="39" spans="1:8" ht="22.5">
      <c r="A39" s="12"/>
      <c r="B39" s="18" t="s">
        <v>16</v>
      </c>
      <c r="C39" s="16">
        <v>97.9</v>
      </c>
      <c r="D39" s="16">
        <v>103.5</v>
      </c>
      <c r="E39" s="16">
        <v>103.5</v>
      </c>
      <c r="F39" s="16">
        <v>104.2</v>
      </c>
      <c r="G39" s="16">
        <v>104.1</v>
      </c>
      <c r="H39" s="16">
        <v>104</v>
      </c>
    </row>
    <row r="40" spans="1:8" ht="25.5">
      <c r="A40" s="12" t="s">
        <v>39</v>
      </c>
      <c r="B40" s="18" t="s">
        <v>10</v>
      </c>
      <c r="C40" s="16">
        <v>30000</v>
      </c>
      <c r="D40" s="16">
        <v>30000</v>
      </c>
      <c r="E40" s="16">
        <v>30000</v>
      </c>
      <c r="F40" s="16">
        <v>30000</v>
      </c>
      <c r="G40" s="16">
        <v>30000</v>
      </c>
      <c r="H40" s="16">
        <v>30000</v>
      </c>
    </row>
    <row r="41" spans="1:8" ht="38.25">
      <c r="A41" s="12" t="s">
        <v>28</v>
      </c>
      <c r="B41" s="18" t="s">
        <v>10</v>
      </c>
      <c r="C41" s="16">
        <v>21300</v>
      </c>
      <c r="D41" s="16">
        <v>21300</v>
      </c>
      <c r="E41" s="16">
        <v>21300</v>
      </c>
      <c r="F41" s="16">
        <v>21300</v>
      </c>
      <c r="G41" s="16">
        <v>21300</v>
      </c>
      <c r="H41" s="16">
        <v>21300</v>
      </c>
    </row>
    <row r="42" spans="1:8" ht="12.75">
      <c r="A42" s="12" t="s">
        <v>30</v>
      </c>
      <c r="B42" s="12"/>
      <c r="C42" s="12"/>
      <c r="D42" s="12"/>
      <c r="E42" s="12"/>
      <c r="F42" s="12"/>
      <c r="G42" s="12"/>
      <c r="H42" s="12"/>
    </row>
    <row r="43" spans="1:8" ht="25.5">
      <c r="A43" s="12" t="s">
        <v>29</v>
      </c>
      <c r="B43" s="18" t="s">
        <v>10</v>
      </c>
      <c r="C43" s="16">
        <v>13200</v>
      </c>
      <c r="D43" s="16">
        <v>13000</v>
      </c>
      <c r="E43" s="16">
        <v>12900</v>
      </c>
      <c r="F43" s="16">
        <v>12900</v>
      </c>
      <c r="G43" s="16">
        <v>12800</v>
      </c>
      <c r="H43" s="16">
        <v>12800</v>
      </c>
    </row>
    <row r="44" spans="1:8" s="1" customFormat="1" ht="25.5">
      <c r="A44" s="12" t="s">
        <v>26</v>
      </c>
      <c r="B44" s="18" t="s">
        <v>12</v>
      </c>
      <c r="C44" s="28" t="s">
        <v>63</v>
      </c>
      <c r="D44" s="28" t="s">
        <v>64</v>
      </c>
      <c r="E44" s="28" t="s">
        <v>68</v>
      </c>
      <c r="F44" s="28" t="s">
        <v>65</v>
      </c>
      <c r="G44" s="28" t="s">
        <v>66</v>
      </c>
      <c r="H44" s="28" t="s">
        <v>67</v>
      </c>
    </row>
    <row r="45" spans="1:8" s="1" customFormat="1" ht="38.25">
      <c r="A45" s="12" t="s">
        <v>36</v>
      </c>
      <c r="B45" s="18" t="s">
        <v>21</v>
      </c>
      <c r="C45" s="19">
        <v>8247.2</v>
      </c>
      <c r="D45" s="19">
        <v>9164.4</v>
      </c>
      <c r="E45" s="13">
        <v>9620.8</v>
      </c>
      <c r="F45" s="13">
        <v>10505.9</v>
      </c>
      <c r="G45" s="13">
        <v>12419.7</v>
      </c>
      <c r="H45" s="13">
        <v>14481.4</v>
      </c>
    </row>
    <row r="46" spans="1:8" s="1" customFormat="1" ht="25.5">
      <c r="A46" s="12" t="s">
        <v>35</v>
      </c>
      <c r="B46" s="18" t="s">
        <v>21</v>
      </c>
      <c r="C46" s="19">
        <v>8247.2</v>
      </c>
      <c r="D46" s="19">
        <v>9164.4</v>
      </c>
      <c r="E46" s="13">
        <v>9620.8</v>
      </c>
      <c r="F46" s="13">
        <v>10505.9</v>
      </c>
      <c r="G46" s="13">
        <v>12419.7</v>
      </c>
      <c r="H46" s="13">
        <v>14481.4</v>
      </c>
    </row>
    <row r="47" spans="1:8" s="2" customFormat="1" ht="38.25">
      <c r="A47" s="12" t="s">
        <v>31</v>
      </c>
      <c r="B47" s="18" t="s">
        <v>10</v>
      </c>
      <c r="C47" s="13">
        <v>169</v>
      </c>
      <c r="D47" s="13">
        <v>319</v>
      </c>
      <c r="E47" s="13">
        <v>378</v>
      </c>
      <c r="F47" s="13">
        <v>360</v>
      </c>
      <c r="G47" s="13">
        <v>358</v>
      </c>
      <c r="H47" s="13">
        <v>346</v>
      </c>
    </row>
    <row r="48" spans="1:8" s="1" customFormat="1" ht="25.5">
      <c r="A48" s="12" t="s">
        <v>32</v>
      </c>
      <c r="B48" s="18" t="s">
        <v>13</v>
      </c>
      <c r="C48" s="19">
        <v>0.74</v>
      </c>
      <c r="D48" s="19">
        <v>1.42</v>
      </c>
      <c r="E48" s="29">
        <v>1.64</v>
      </c>
      <c r="F48" s="29">
        <v>1.56</v>
      </c>
      <c r="G48" s="29">
        <v>1.55</v>
      </c>
      <c r="H48" s="29">
        <v>1.5</v>
      </c>
    </row>
    <row r="49" spans="1:8" s="1" customFormat="1" ht="28.5" customHeight="1">
      <c r="A49" s="12" t="s">
        <v>33</v>
      </c>
      <c r="B49" s="18" t="s">
        <v>18</v>
      </c>
      <c r="C49" s="28" t="s">
        <v>61</v>
      </c>
      <c r="D49" s="28" t="s">
        <v>60</v>
      </c>
      <c r="E49" s="30">
        <v>3582330</v>
      </c>
      <c r="F49" s="30">
        <v>3808016</v>
      </c>
      <c r="G49" s="30">
        <v>4047922</v>
      </c>
      <c r="H49" s="30">
        <v>4311036</v>
      </c>
    </row>
    <row r="50" spans="1:8" s="1" customFormat="1" ht="25.5">
      <c r="A50" s="12" t="s">
        <v>34</v>
      </c>
      <c r="B50" s="18" t="s">
        <v>11</v>
      </c>
      <c r="C50" s="19">
        <v>6828.6</v>
      </c>
      <c r="D50" s="19">
        <v>6608.4</v>
      </c>
      <c r="E50" s="30">
        <v>6993</v>
      </c>
      <c r="F50" s="30">
        <v>7423</v>
      </c>
      <c r="G50" s="30">
        <v>7875</v>
      </c>
      <c r="H50" s="30">
        <v>8370</v>
      </c>
    </row>
    <row r="51" spans="1:8" ht="27" customHeight="1">
      <c r="A51" s="31"/>
      <c r="B51" s="8"/>
      <c r="C51" s="8"/>
      <c r="D51" s="8"/>
      <c r="E51" s="8"/>
      <c r="F51" s="8"/>
      <c r="G51" s="8"/>
      <c r="H51" s="8"/>
    </row>
    <row r="52" spans="1:7" ht="15">
      <c r="A52" s="41" t="s">
        <v>71</v>
      </c>
      <c r="B52" s="41"/>
      <c r="C52" s="36" t="s">
        <v>62</v>
      </c>
      <c r="D52" s="37"/>
      <c r="E52" s="37"/>
      <c r="F52" s="37"/>
      <c r="G52" s="37"/>
    </row>
    <row r="53" spans="1:7" ht="15">
      <c r="A53" s="42" t="s">
        <v>72</v>
      </c>
      <c r="B53" s="42"/>
      <c r="C53" s="33"/>
      <c r="D53" s="34"/>
      <c r="E53" s="34"/>
      <c r="F53" s="34"/>
      <c r="G53" s="34"/>
    </row>
    <row r="54" spans="1:3" ht="12.75">
      <c r="A54" s="43"/>
      <c r="B54" s="43"/>
      <c r="C54" s="7"/>
    </row>
    <row r="55" ht="12.75">
      <c r="A55" s="3"/>
    </row>
  </sheetData>
  <sheetProtection/>
  <mergeCells count="17">
    <mergeCell ref="A52:B52"/>
    <mergeCell ref="A53:B53"/>
    <mergeCell ref="A54:B54"/>
    <mergeCell ref="A5:H5"/>
    <mergeCell ref="A6:H6"/>
    <mergeCell ref="A7:H7"/>
    <mergeCell ref="D9:D10"/>
    <mergeCell ref="C9:C10"/>
    <mergeCell ref="B9:B10"/>
    <mergeCell ref="A9:A10"/>
    <mergeCell ref="F9:H9"/>
    <mergeCell ref="E9:E10"/>
    <mergeCell ref="C52:G52"/>
    <mergeCell ref="E1:H1"/>
    <mergeCell ref="E2:H2"/>
    <mergeCell ref="E3:H3"/>
    <mergeCell ref="E4:H4"/>
  </mergeCells>
  <printOptions horizontalCentered="1" verticalCentered="1"/>
  <pageMargins left="0" right="0" top="0.984251968503937" bottom="0.984251968503937" header="0.5118110236220472" footer="0.7086614173228347"/>
  <pageSetup horizontalDpi="600" verticalDpi="600" orientation="portrait" paperSize="9" scale="83" r:id="rId1"/>
  <headerFooter alignWithMargins="0">
    <oddFooter>&amp;CСтраница &amp;P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www.PHILka.RU</cp:lastModifiedBy>
  <cp:lastPrinted>2010-12-20T10:26:28Z</cp:lastPrinted>
  <dcterms:created xsi:type="dcterms:W3CDTF">2001-04-19T06:35:16Z</dcterms:created>
  <dcterms:modified xsi:type="dcterms:W3CDTF">2010-12-23T12:32:35Z</dcterms:modified>
  <cp:category/>
  <cp:version/>
  <cp:contentType/>
  <cp:contentStatus/>
</cp:coreProperties>
</file>