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320" windowWidth="13920" windowHeight="8130" tabRatio="715" activeTab="0"/>
  </bookViews>
  <sheets>
    <sheet name="Изменения лимитов и ассигнован" sheetId="1" r:id="rId1"/>
  </sheets>
  <definedNames>
    <definedName name="APPT">#REF!</definedName>
    <definedName name="BBB">#REF!</definedName>
    <definedName name="FIO">#REF!</definedName>
    <definedName name="SIGN">#REF!</definedName>
  </definedNames>
  <calcPr fullCalcOnLoad="1"/>
</workbook>
</file>

<file path=xl/sharedStrings.xml><?xml version="1.0" encoding="utf-8"?>
<sst xmlns="http://schemas.openxmlformats.org/spreadsheetml/2006/main" count="473" uniqueCount="84">
  <si>
    <t>Шурабашская средняя школа (иные субсидии)
муниципальное бюджетное общеобразовательное учреждение "Шурабашская начальная общеобразовательная школа" Арского муниципального района Республики Татарстан</t>
  </si>
  <si>
    <t>МУ "Арская ЦБС"
Муниципальное бюджетное учреждение "Арская централизованная библиотечная система" Арского муниципального района Республики Татарстан</t>
  </si>
  <si>
    <t>Апазовский детский сад (иные субсидии)
муниципальное бюджетное дошкольное общеобразовательное учреждение "Апазовский детский сад" Арского муниципального района Республики Татарстан</t>
  </si>
  <si>
    <t>.МУ "Управление образования" Исполкома Арского района (ЦБ)
Муниципальное учреждение "Управление образования" исполнительного комитета Арского муниципального района</t>
  </si>
  <si>
    <t>Смак- Корсинская средняя школа (иные субсидии)
муниципальное общеобразовательное учреждение "Смак- Корсинская средняя общеобразовательная школа" Арского муниципального района Республики Татарстан</t>
  </si>
  <si>
    <t>Среднекорсинская средняя школа (иные субсидии)
муниципальное бюджетное общеобразовательное учреждение "Среднекорсинская основная общеобразовательная школа" Арского муниципального района Республики Татарстан</t>
  </si>
  <si>
    <t>Палата имущественных и земельных отношений Арского района
УФК по РТ(Палата имущественных и земельных отношений Арского муниципального  района РТ)</t>
  </si>
  <si>
    <t>всего</t>
  </si>
  <si>
    <t>251</t>
  </si>
  <si>
    <t>540</t>
  </si>
  <si>
    <t>5201500</t>
  </si>
  <si>
    <t>1003</t>
  </si>
  <si>
    <t>895</t>
  </si>
  <si>
    <t>Межбюджетные трансферты (Финансовая помощь)
Финансово-бюджетная палата Арского муниципального района</t>
  </si>
  <si>
    <t>Бюджетные учреждения</t>
  </si>
  <si>
    <t>Сумма</t>
  </si>
  <si>
    <t>Источник финансирования</t>
  </si>
  <si>
    <t>Снятие средств</t>
  </si>
  <si>
    <t>Восстановление в бюджет Арского МР</t>
  </si>
  <si>
    <t>За счет остатка на начало года</t>
  </si>
  <si>
    <t>Изменение, вносимые в расходную часть бюджета Арского муниципального района за 2014 год</t>
  </si>
  <si>
    <t>Приложение к решению</t>
  </si>
  <si>
    <t>Арского районного Совета</t>
  </si>
  <si>
    <t>Всего расходов</t>
  </si>
  <si>
    <t>в том числе:</t>
  </si>
  <si>
    <t>- за счет остатка на начало года</t>
  </si>
  <si>
    <t>- снятие средств</t>
  </si>
  <si>
    <t>- восстановление в бюджет МР средства</t>
  </si>
  <si>
    <t>КВСР</t>
  </si>
  <si>
    <t>КФСР</t>
  </si>
  <si>
    <t>КЦСР</t>
  </si>
  <si>
    <t>КВР</t>
  </si>
  <si>
    <t>Бюджетная классификация</t>
  </si>
  <si>
    <t>КОСГУ</t>
  </si>
  <si>
    <t>4239930</t>
  </si>
  <si>
    <t>828</t>
  </si>
  <si>
    <t>310</t>
  </si>
  <si>
    <t>340</t>
  </si>
  <si>
    <t>0702</t>
  </si>
  <si>
    <t>612</t>
  </si>
  <si>
    <t>0020400</t>
  </si>
  <si>
    <t>226</t>
  </si>
  <si>
    <t>0104</t>
  </si>
  <si>
    <t>244</t>
  </si>
  <si>
    <t>4219900</t>
  </si>
  <si>
    <t>874</t>
  </si>
  <si>
    <t>290</t>
  </si>
  <si>
    <t>852</t>
  </si>
  <si>
    <t>829</t>
  </si>
  <si>
    <t>0103</t>
  </si>
  <si>
    <t>4409900</t>
  </si>
  <si>
    <t>212</t>
  </si>
  <si>
    <t>0113</t>
  </si>
  <si>
    <t>122</t>
  </si>
  <si>
    <t>222</t>
  </si>
  <si>
    <t>4529900</t>
  </si>
  <si>
    <t>857</t>
  </si>
  <si>
    <t>225</t>
  </si>
  <si>
    <t>0804</t>
  </si>
  <si>
    <t>0920305</t>
  </si>
  <si>
    <t>897</t>
  </si>
  <si>
    <t>0929902</t>
  </si>
  <si>
    <t>223</t>
  </si>
  <si>
    <t>4429900</t>
  </si>
  <si>
    <t>0801</t>
  </si>
  <si>
    <t>611</t>
  </si>
  <si>
    <t>4209900</t>
  </si>
  <si>
    <t>0701</t>
  </si>
  <si>
    <t>0709</t>
  </si>
  <si>
    <t>896</t>
  </si>
  <si>
    <t>МУ ДО ДЮСШ "Олимп" (иные субсидии)
Муниципальное бюджетное учреждение дополнительного образования детей "Детско-юношеская спортивная школа "Олимп"</t>
  </si>
  <si>
    <t>Исполком Арского МО_
Исполнительный комитет Арского муниципального района</t>
  </si>
  <si>
    <t>Ново - Кырлайская средняя школа (иные субсидии)
муниципальное общеобразовательное учреждение "Ново-Кырлайская средняя общеобразовательная школа" Арского муниципального района Республики Татарстан</t>
  </si>
  <si>
    <t>МУ ДОД  ДЮСШ "Арча" (иные субсидии)
Муниципальное бюджетное учреждение дополнительного образования детей "Детско-юношеская спортивная школа "Арча"</t>
  </si>
  <si>
    <t>Арский райсовет
Арский районный Совет</t>
  </si>
  <si>
    <t>Исполком Арского МО-Архив
Исполнительный комитет Арского муниципального района</t>
  </si>
  <si>
    <t>Управление культуры Исполкома Арского МО (ЦБ)
Муниципальное учреждение "Управление культуры" исполнительного комитета Арского муниципального района Республики Татарстан</t>
  </si>
  <si>
    <t>Контрольно-счетная палата Арского муниципального района
Контрольно-счетная палата Арского муниципального района Республики Татарстан</t>
  </si>
  <si>
    <t>Средняя школа 2 (иные субсидии)
муниципальное бюджетное общеобразовательное учреждение "Арская средняя общеобразовательная школа №2" Арского муниципального района Республики Татарстан</t>
  </si>
  <si>
    <t>Среднепшалымская средняя школа (иные субсидии)
муниципальное бюджетное общеобразовательное учреждение "Среднепшалымская основная общеобразовательная школа" Арского муниципального района Республики Татарстан</t>
  </si>
  <si>
    <t>Средняя школа 1 (иные субсидии)
муниципальное бюджетное общеобразовательное учреждение "Арская средняя общеобразовательная школа №1 им.В.Ф.Ежкова с углубленным изучением отдельных предметов" Арского муниципального района Республики Татарстан</t>
  </si>
  <si>
    <t>Старо-Кырлайская основная школа (иные субсидии)
муниципальное бюджетное общеобразовательное учреждение "Старокырлайская основная общеобразовательная школа" Арского муниципального района Республики Татарстан</t>
  </si>
  <si>
    <t>Училинская средняя школа (иные субсидии)
муниципальное бюджетное общеобразовательное учреждение "Училинская основная общеобразовательная школа" Арского муниципального района Республики Татарстан</t>
  </si>
  <si>
    <t xml:space="preserve">от 5 апреля 2014 года № 263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</si>
</sst>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d\ mmmm\,\ yyyy"/>
    <numFmt numFmtId="166" formatCode="dd/mm/yy"/>
    <numFmt numFmtId="167" formatCode="dd\ mm\ yyyy\ &quot;г.&quot;"/>
    <numFmt numFmtId="168" formatCode="dd/mm/yyyy\ &quot;г.&quot;"/>
    <numFmt numFmtId="169" formatCode="[$-FC19]d\ mmmm\ yyyy\ &quot;г.&quot;"/>
    <numFmt numFmtId="170" formatCode="dd/mm/yyyy\'\ yy/\'"/>
    <numFmt numFmtId="171" formatCode="#,##0\ &quot;р.&quot;;\-#,##0\ &quot;р.&quot;"/>
    <numFmt numFmtId="172" formatCode="#,##0\ &quot;р.&quot;;[Red]\-#,##0\ &quot;р.&quot;"/>
    <numFmt numFmtId="173" formatCode="#,##0.00\ &quot;р.&quot;;\-#,##0.00\ &quot;р.&quot;"/>
    <numFmt numFmtId="174" formatCode="#,##0.00\ &quot;р.&quot;;[Red]\-#,##0.00\ &quot;р.&quot;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#,##0.0"/>
    <numFmt numFmtId="180" formatCode="?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vertical="top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79" fontId="28" fillId="0" borderId="10" xfId="0" applyNumberFormat="1" applyFont="1" applyFill="1" applyBorder="1" applyAlignment="1">
      <alignment horizontal="center" vertical="center" wrapText="1"/>
    </xf>
    <xf numFmtId="179" fontId="26" fillId="0" borderId="1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8"/>
  <sheetViews>
    <sheetView tabSelected="1" view="pageBreakPreview" zoomScale="60" zoomScalePageLayoutView="0" workbookViewId="0" topLeftCell="A1">
      <selection activeCell="G12" sqref="G12"/>
    </sheetView>
  </sheetViews>
  <sheetFormatPr defaultColWidth="9.00390625" defaultRowHeight="12.75"/>
  <cols>
    <col min="1" max="1" width="41.375" style="0" customWidth="1"/>
    <col min="2" max="6" width="8.75390625" style="0" customWidth="1"/>
    <col min="7" max="7" width="12.75390625" style="0" customWidth="1"/>
    <col min="8" max="8" width="25.875" style="0" customWidth="1"/>
    <col min="9" max="15" width="12.75390625" style="0" customWidth="1"/>
  </cols>
  <sheetData>
    <row r="2" spans="7:8" ht="17.25" customHeight="1">
      <c r="G2" s="16" t="s">
        <v>21</v>
      </c>
      <c r="H2" s="16"/>
    </row>
    <row r="3" spans="7:8" ht="15.75" customHeight="1">
      <c r="G3" s="16" t="s">
        <v>22</v>
      </c>
      <c r="H3" s="16"/>
    </row>
    <row r="4" spans="7:8" ht="17.25" customHeight="1">
      <c r="G4" s="16" t="s">
        <v>83</v>
      </c>
      <c r="H4" s="16"/>
    </row>
    <row r="6" spans="1:8" ht="20.25" customHeight="1">
      <c r="A6" s="17" t="s">
        <v>20</v>
      </c>
      <c r="B6" s="17"/>
      <c r="C6" s="17"/>
      <c r="D6" s="17"/>
      <c r="E6" s="17"/>
      <c r="F6" s="17"/>
      <c r="G6" s="17"/>
      <c r="H6" s="17"/>
    </row>
    <row r="7" spans="1:8" ht="20.25" customHeight="1">
      <c r="A7" s="17"/>
      <c r="B7" s="17"/>
      <c r="C7" s="17"/>
      <c r="D7" s="17"/>
      <c r="E7" s="17"/>
      <c r="F7" s="17"/>
      <c r="G7" s="17"/>
      <c r="H7" s="17"/>
    </row>
    <row r="8" spans="1:8" ht="12.75">
      <c r="A8" s="18"/>
      <c r="B8" s="19"/>
      <c r="C8" s="19"/>
      <c r="D8" s="19"/>
      <c r="E8" s="19"/>
      <c r="F8" s="19"/>
      <c r="G8" s="18"/>
      <c r="H8" s="18"/>
    </row>
    <row r="9" spans="1:8" ht="16.5" customHeight="1">
      <c r="A9" s="20" t="s">
        <v>14</v>
      </c>
      <c r="B9" s="21" t="s">
        <v>32</v>
      </c>
      <c r="C9" s="22"/>
      <c r="D9" s="22"/>
      <c r="E9" s="22"/>
      <c r="F9" s="22"/>
      <c r="G9" s="11" t="s">
        <v>15</v>
      </c>
      <c r="H9" s="13" t="s">
        <v>16</v>
      </c>
    </row>
    <row r="10" spans="1:8" ht="16.5" customHeight="1">
      <c r="A10" s="23"/>
      <c r="B10" s="24" t="s">
        <v>28</v>
      </c>
      <c r="C10" s="24" t="s">
        <v>29</v>
      </c>
      <c r="D10" s="24" t="s">
        <v>30</v>
      </c>
      <c r="E10" s="24" t="s">
        <v>31</v>
      </c>
      <c r="F10" s="24" t="s">
        <v>33</v>
      </c>
      <c r="G10" s="12"/>
      <c r="H10" s="14"/>
    </row>
    <row r="11" spans="1:8" ht="66" customHeight="1">
      <c r="A11" s="25" t="s">
        <v>76</v>
      </c>
      <c r="B11" s="26" t="s">
        <v>56</v>
      </c>
      <c r="C11" s="26" t="s">
        <v>58</v>
      </c>
      <c r="D11" s="26" t="s">
        <v>55</v>
      </c>
      <c r="E11" s="26" t="s">
        <v>43</v>
      </c>
      <c r="F11" s="26" t="s">
        <v>57</v>
      </c>
      <c r="G11" s="27">
        <v>-900832.65</v>
      </c>
      <c r="H11" s="1" t="s">
        <v>17</v>
      </c>
    </row>
    <row r="12" spans="1:8" s="6" customFormat="1" ht="27" customHeight="1">
      <c r="A12" s="9" t="s">
        <v>7</v>
      </c>
      <c r="B12" s="9"/>
      <c r="C12" s="9"/>
      <c r="D12" s="9"/>
      <c r="E12" s="9"/>
      <c r="F12" s="9"/>
      <c r="G12" s="4">
        <f>G11</f>
        <v>-900832.65</v>
      </c>
      <c r="H12" s="5"/>
    </row>
    <row r="13" spans="1:8" ht="33.75">
      <c r="A13" s="25" t="s">
        <v>71</v>
      </c>
      <c r="B13" s="26" t="s">
        <v>35</v>
      </c>
      <c r="C13" s="26" t="s">
        <v>42</v>
      </c>
      <c r="D13" s="26" t="s">
        <v>40</v>
      </c>
      <c r="E13" s="26" t="s">
        <v>43</v>
      </c>
      <c r="F13" s="26" t="s">
        <v>41</v>
      </c>
      <c r="G13" s="27">
        <v>1989.25</v>
      </c>
      <c r="H13" s="2" t="s">
        <v>18</v>
      </c>
    </row>
    <row r="14" spans="1:8" ht="33.75">
      <c r="A14" s="25" t="s">
        <v>71</v>
      </c>
      <c r="B14" s="26" t="s">
        <v>35</v>
      </c>
      <c r="C14" s="26" t="s">
        <v>42</v>
      </c>
      <c r="D14" s="26" t="s">
        <v>40</v>
      </c>
      <c r="E14" s="26" t="s">
        <v>43</v>
      </c>
      <c r="F14" s="26" t="s">
        <v>37</v>
      </c>
      <c r="G14" s="27">
        <v>27549.92</v>
      </c>
      <c r="H14" s="2" t="s">
        <v>18</v>
      </c>
    </row>
    <row r="15" spans="1:8" ht="33.75">
      <c r="A15" s="25" t="s">
        <v>71</v>
      </c>
      <c r="B15" s="26" t="s">
        <v>35</v>
      </c>
      <c r="C15" s="26" t="s">
        <v>42</v>
      </c>
      <c r="D15" s="26" t="s">
        <v>40</v>
      </c>
      <c r="E15" s="26" t="s">
        <v>43</v>
      </c>
      <c r="F15" s="26" t="s">
        <v>37</v>
      </c>
      <c r="G15" s="27">
        <v>9415</v>
      </c>
      <c r="H15" s="2" t="s">
        <v>18</v>
      </c>
    </row>
    <row r="16" spans="1:8" ht="33.75">
      <c r="A16" s="25" t="s">
        <v>71</v>
      </c>
      <c r="B16" s="26" t="s">
        <v>35</v>
      </c>
      <c r="C16" s="26" t="s">
        <v>42</v>
      </c>
      <c r="D16" s="26" t="s">
        <v>40</v>
      </c>
      <c r="E16" s="26" t="s">
        <v>47</v>
      </c>
      <c r="F16" s="26" t="s">
        <v>46</v>
      </c>
      <c r="G16" s="27">
        <v>5200</v>
      </c>
      <c r="H16" s="2" t="s">
        <v>18</v>
      </c>
    </row>
    <row r="17" spans="1:8" ht="33.75">
      <c r="A17" s="25" t="s">
        <v>75</v>
      </c>
      <c r="B17" s="26" t="s">
        <v>35</v>
      </c>
      <c r="C17" s="26" t="s">
        <v>52</v>
      </c>
      <c r="D17" s="26" t="s">
        <v>50</v>
      </c>
      <c r="E17" s="26" t="s">
        <v>53</v>
      </c>
      <c r="F17" s="26" t="s">
        <v>51</v>
      </c>
      <c r="G17" s="27">
        <v>300</v>
      </c>
      <c r="H17" s="2" t="s">
        <v>18</v>
      </c>
    </row>
    <row r="18" spans="1:8" ht="33.75">
      <c r="A18" s="25" t="s">
        <v>75</v>
      </c>
      <c r="B18" s="26" t="s">
        <v>35</v>
      </c>
      <c r="C18" s="26" t="s">
        <v>52</v>
      </c>
      <c r="D18" s="26" t="s">
        <v>50</v>
      </c>
      <c r="E18" s="26" t="s">
        <v>53</v>
      </c>
      <c r="F18" s="26" t="s">
        <v>41</v>
      </c>
      <c r="G18" s="27">
        <v>24</v>
      </c>
      <c r="H18" s="2" t="s">
        <v>18</v>
      </c>
    </row>
    <row r="19" spans="1:8" ht="33.75">
      <c r="A19" s="25" t="s">
        <v>71</v>
      </c>
      <c r="B19" s="26" t="s">
        <v>35</v>
      </c>
      <c r="C19" s="26" t="s">
        <v>42</v>
      </c>
      <c r="D19" s="26" t="s">
        <v>40</v>
      </c>
      <c r="E19" s="26" t="s">
        <v>53</v>
      </c>
      <c r="F19" s="26" t="s">
        <v>51</v>
      </c>
      <c r="G19" s="27">
        <v>300</v>
      </c>
      <c r="H19" s="2" t="s">
        <v>18</v>
      </c>
    </row>
    <row r="20" spans="1:8" ht="33.75">
      <c r="A20" s="25" t="s">
        <v>71</v>
      </c>
      <c r="B20" s="26" t="s">
        <v>35</v>
      </c>
      <c r="C20" s="26" t="s">
        <v>42</v>
      </c>
      <c r="D20" s="26" t="s">
        <v>40</v>
      </c>
      <c r="E20" s="26" t="s">
        <v>53</v>
      </c>
      <c r="F20" s="26" t="s">
        <v>54</v>
      </c>
      <c r="G20" s="27">
        <v>1600</v>
      </c>
      <c r="H20" s="2" t="s">
        <v>18</v>
      </c>
    </row>
    <row r="21" spans="1:8" ht="33.75">
      <c r="A21" s="25" t="s">
        <v>71</v>
      </c>
      <c r="B21" s="26" t="s">
        <v>35</v>
      </c>
      <c r="C21" s="26" t="s">
        <v>42</v>
      </c>
      <c r="D21" s="26" t="s">
        <v>40</v>
      </c>
      <c r="E21" s="26" t="s">
        <v>53</v>
      </c>
      <c r="F21" s="26" t="s">
        <v>41</v>
      </c>
      <c r="G21" s="27">
        <v>2400</v>
      </c>
      <c r="H21" s="2" t="s">
        <v>18</v>
      </c>
    </row>
    <row r="22" spans="1:8" ht="33.75">
      <c r="A22" s="25" t="s">
        <v>71</v>
      </c>
      <c r="B22" s="26" t="s">
        <v>35</v>
      </c>
      <c r="C22" s="26" t="s">
        <v>42</v>
      </c>
      <c r="D22" s="26" t="s">
        <v>40</v>
      </c>
      <c r="E22" s="26" t="s">
        <v>43</v>
      </c>
      <c r="F22" s="26" t="s">
        <v>36</v>
      </c>
      <c r="G22" s="27">
        <v>31970</v>
      </c>
      <c r="H22" s="2" t="s">
        <v>18</v>
      </c>
    </row>
    <row r="23" spans="1:8" ht="33.75">
      <c r="A23" s="25" t="s">
        <v>71</v>
      </c>
      <c r="B23" s="26" t="s">
        <v>35</v>
      </c>
      <c r="C23" s="26" t="s">
        <v>42</v>
      </c>
      <c r="D23" s="26" t="s">
        <v>40</v>
      </c>
      <c r="E23" s="26" t="s">
        <v>43</v>
      </c>
      <c r="F23" s="26" t="s">
        <v>41</v>
      </c>
      <c r="G23" s="27">
        <v>15048</v>
      </c>
      <c r="H23" s="2" t="s">
        <v>18</v>
      </c>
    </row>
    <row r="24" spans="1:8" ht="33.75">
      <c r="A24" s="25" t="s">
        <v>71</v>
      </c>
      <c r="B24" s="26" t="s">
        <v>35</v>
      </c>
      <c r="C24" s="26" t="s">
        <v>42</v>
      </c>
      <c r="D24" s="26" t="s">
        <v>40</v>
      </c>
      <c r="E24" s="26" t="s">
        <v>47</v>
      </c>
      <c r="F24" s="26" t="s">
        <v>46</v>
      </c>
      <c r="G24" s="27">
        <v>1000</v>
      </c>
      <c r="H24" s="2" t="s">
        <v>18</v>
      </c>
    </row>
    <row r="25" spans="1:8" ht="33.75">
      <c r="A25" s="25" t="s">
        <v>71</v>
      </c>
      <c r="B25" s="26" t="s">
        <v>35</v>
      </c>
      <c r="C25" s="26" t="s">
        <v>42</v>
      </c>
      <c r="D25" s="26" t="s">
        <v>40</v>
      </c>
      <c r="E25" s="26" t="s">
        <v>43</v>
      </c>
      <c r="F25" s="26" t="s">
        <v>41</v>
      </c>
      <c r="G25" s="27">
        <v>11452</v>
      </c>
      <c r="H25" s="2" t="s">
        <v>18</v>
      </c>
    </row>
    <row r="26" spans="1:8" s="6" customFormat="1" ht="24" customHeight="1">
      <c r="A26" s="9" t="s">
        <v>7</v>
      </c>
      <c r="B26" s="9"/>
      <c r="C26" s="9"/>
      <c r="D26" s="9"/>
      <c r="E26" s="9"/>
      <c r="F26" s="9"/>
      <c r="G26" s="4">
        <f>SUM(G13:G25)</f>
        <v>108248.17</v>
      </c>
      <c r="H26" s="5"/>
    </row>
    <row r="27" spans="1:8" ht="30">
      <c r="A27" s="25" t="s">
        <v>74</v>
      </c>
      <c r="B27" s="26" t="s">
        <v>48</v>
      </c>
      <c r="C27" s="26" t="s">
        <v>49</v>
      </c>
      <c r="D27" s="26" t="s">
        <v>40</v>
      </c>
      <c r="E27" s="26" t="s">
        <v>43</v>
      </c>
      <c r="F27" s="26" t="s">
        <v>41</v>
      </c>
      <c r="G27" s="27">
        <v>7524</v>
      </c>
      <c r="H27" s="2" t="s">
        <v>18</v>
      </c>
    </row>
    <row r="28" spans="1:8" ht="30">
      <c r="A28" s="25" t="s">
        <v>74</v>
      </c>
      <c r="B28" s="26" t="s">
        <v>48</v>
      </c>
      <c r="C28" s="26" t="s">
        <v>49</v>
      </c>
      <c r="D28" s="26" t="s">
        <v>40</v>
      </c>
      <c r="E28" s="26" t="s">
        <v>47</v>
      </c>
      <c r="F28" s="26" t="s">
        <v>46</v>
      </c>
      <c r="G28" s="27">
        <v>15503.68</v>
      </c>
      <c r="H28" s="2" t="s">
        <v>18</v>
      </c>
    </row>
    <row r="29" spans="1:8" s="6" customFormat="1" ht="24.75" customHeight="1">
      <c r="A29" s="9" t="s">
        <v>7</v>
      </c>
      <c r="B29" s="9"/>
      <c r="C29" s="9"/>
      <c r="D29" s="9"/>
      <c r="E29" s="9"/>
      <c r="F29" s="9"/>
      <c r="G29" s="4">
        <f>SUM(G27:G28)</f>
        <v>23027.68</v>
      </c>
      <c r="H29" s="5"/>
    </row>
    <row r="30" spans="1:8" ht="60" customHeight="1">
      <c r="A30" s="25" t="s">
        <v>70</v>
      </c>
      <c r="B30" s="26" t="s">
        <v>35</v>
      </c>
      <c r="C30" s="26" t="s">
        <v>38</v>
      </c>
      <c r="D30" s="26" t="s">
        <v>34</v>
      </c>
      <c r="E30" s="26" t="s">
        <v>39</v>
      </c>
      <c r="F30" s="26" t="s">
        <v>37</v>
      </c>
      <c r="G30" s="27">
        <v>193180</v>
      </c>
      <c r="H30" s="2" t="s">
        <v>18</v>
      </c>
    </row>
    <row r="31" spans="1:8" ht="60" customHeight="1">
      <c r="A31" s="25" t="s">
        <v>73</v>
      </c>
      <c r="B31" s="26" t="s">
        <v>35</v>
      </c>
      <c r="C31" s="26" t="s">
        <v>38</v>
      </c>
      <c r="D31" s="26" t="s">
        <v>34</v>
      </c>
      <c r="E31" s="26" t="s">
        <v>39</v>
      </c>
      <c r="F31" s="26" t="s">
        <v>37</v>
      </c>
      <c r="G31" s="27">
        <v>222101</v>
      </c>
      <c r="H31" s="2" t="s">
        <v>18</v>
      </c>
    </row>
    <row r="32" spans="1:8" s="6" customFormat="1" ht="24" customHeight="1">
      <c r="A32" s="9" t="s">
        <v>7</v>
      </c>
      <c r="B32" s="9"/>
      <c r="C32" s="9"/>
      <c r="D32" s="9"/>
      <c r="E32" s="9"/>
      <c r="F32" s="9"/>
      <c r="G32" s="4">
        <f>SUM(G30:G31)</f>
        <v>415281</v>
      </c>
      <c r="H32" s="5"/>
    </row>
    <row r="33" spans="1:8" ht="53.25" customHeight="1">
      <c r="A33" s="25" t="s">
        <v>13</v>
      </c>
      <c r="B33" s="26" t="s">
        <v>12</v>
      </c>
      <c r="C33" s="26" t="s">
        <v>11</v>
      </c>
      <c r="D33" s="26" t="s">
        <v>10</v>
      </c>
      <c r="E33" s="26" t="s">
        <v>9</v>
      </c>
      <c r="F33" s="26" t="s">
        <v>8</v>
      </c>
      <c r="G33" s="27">
        <v>61712</v>
      </c>
      <c r="H33" s="2" t="s">
        <v>18</v>
      </c>
    </row>
    <row r="34" spans="1:8" ht="53.25" customHeight="1">
      <c r="A34" s="25" t="s">
        <v>13</v>
      </c>
      <c r="B34" s="26" t="s">
        <v>12</v>
      </c>
      <c r="C34" s="26" t="s">
        <v>11</v>
      </c>
      <c r="D34" s="26" t="s">
        <v>10</v>
      </c>
      <c r="E34" s="26" t="s">
        <v>9</v>
      </c>
      <c r="F34" s="26" t="s">
        <v>8</v>
      </c>
      <c r="G34" s="27">
        <v>292563.8</v>
      </c>
      <c r="H34" s="2" t="s">
        <v>18</v>
      </c>
    </row>
    <row r="35" spans="1:8" s="6" customFormat="1" ht="24.75" customHeight="1">
      <c r="A35" s="9" t="s">
        <v>7</v>
      </c>
      <c r="B35" s="9"/>
      <c r="C35" s="9"/>
      <c r="D35" s="9"/>
      <c r="E35" s="9"/>
      <c r="F35" s="9"/>
      <c r="G35" s="4">
        <f>SUM(G33:G34)</f>
        <v>354275.8</v>
      </c>
      <c r="H35" s="5"/>
    </row>
    <row r="36" spans="1:8" ht="65.25" customHeight="1">
      <c r="A36" s="25" t="s">
        <v>76</v>
      </c>
      <c r="B36" s="26" t="s">
        <v>56</v>
      </c>
      <c r="C36" s="26" t="s">
        <v>58</v>
      </c>
      <c r="D36" s="26" t="s">
        <v>55</v>
      </c>
      <c r="E36" s="26" t="s">
        <v>43</v>
      </c>
      <c r="F36" s="26" t="s">
        <v>57</v>
      </c>
      <c r="G36" s="27">
        <v>-38860</v>
      </c>
      <c r="H36" s="1" t="s">
        <v>17</v>
      </c>
    </row>
    <row r="37" spans="1:8" s="6" customFormat="1" ht="21.75" customHeight="1">
      <c r="A37" s="9" t="s">
        <v>7</v>
      </c>
      <c r="B37" s="9"/>
      <c r="C37" s="9"/>
      <c r="D37" s="9"/>
      <c r="E37" s="9"/>
      <c r="F37" s="9"/>
      <c r="G37" s="4">
        <f>SUM(G36)</f>
        <v>-38860</v>
      </c>
      <c r="H37" s="5"/>
    </row>
    <row r="38" spans="1:8" ht="55.5" customHeight="1">
      <c r="A38" s="25" t="s">
        <v>1</v>
      </c>
      <c r="B38" s="26" t="s">
        <v>56</v>
      </c>
      <c r="C38" s="26" t="s">
        <v>64</v>
      </c>
      <c r="D38" s="26" t="s">
        <v>63</v>
      </c>
      <c r="E38" s="26" t="s">
        <v>65</v>
      </c>
      <c r="F38" s="26" t="s">
        <v>57</v>
      </c>
      <c r="G38" s="27">
        <v>38860</v>
      </c>
      <c r="H38" s="2" t="s">
        <v>18</v>
      </c>
    </row>
    <row r="39" spans="1:8" s="6" customFormat="1" ht="23.25" customHeight="1">
      <c r="A39" s="9" t="s">
        <v>7</v>
      </c>
      <c r="B39" s="9"/>
      <c r="C39" s="9"/>
      <c r="D39" s="9"/>
      <c r="E39" s="9"/>
      <c r="F39" s="9"/>
      <c r="G39" s="4">
        <f>SUM(G38)</f>
        <v>38860</v>
      </c>
      <c r="H39" s="5"/>
    </row>
    <row r="40" spans="1:8" ht="54" customHeight="1">
      <c r="A40" s="25" t="s">
        <v>76</v>
      </c>
      <c r="B40" s="26" t="s">
        <v>56</v>
      </c>
      <c r="C40" s="26" t="s">
        <v>58</v>
      </c>
      <c r="D40" s="26" t="s">
        <v>55</v>
      </c>
      <c r="E40" s="26" t="s">
        <v>43</v>
      </c>
      <c r="F40" s="26" t="s">
        <v>57</v>
      </c>
      <c r="G40" s="27">
        <v>-35161.42</v>
      </c>
      <c r="H40" s="1" t="s">
        <v>17</v>
      </c>
    </row>
    <row r="41" spans="1:8" s="6" customFormat="1" ht="27" customHeight="1">
      <c r="A41" s="9" t="s">
        <v>7</v>
      </c>
      <c r="B41" s="9"/>
      <c r="C41" s="9"/>
      <c r="D41" s="9"/>
      <c r="E41" s="9"/>
      <c r="F41" s="9"/>
      <c r="G41" s="4">
        <f>SUM(G40)</f>
        <v>-35161.42</v>
      </c>
      <c r="H41" s="5"/>
    </row>
    <row r="42" spans="1:8" ht="56.25" customHeight="1">
      <c r="A42" s="25" t="s">
        <v>1</v>
      </c>
      <c r="B42" s="26" t="s">
        <v>56</v>
      </c>
      <c r="C42" s="26" t="s">
        <v>64</v>
      </c>
      <c r="D42" s="26" t="s">
        <v>63</v>
      </c>
      <c r="E42" s="26" t="s">
        <v>65</v>
      </c>
      <c r="F42" s="26" t="s">
        <v>36</v>
      </c>
      <c r="G42" s="27">
        <v>34678</v>
      </c>
      <c r="H42" s="2" t="s">
        <v>18</v>
      </c>
    </row>
    <row r="43" spans="1:8" ht="56.25" customHeight="1">
      <c r="A43" s="25" t="s">
        <v>1</v>
      </c>
      <c r="B43" s="26" t="s">
        <v>56</v>
      </c>
      <c r="C43" s="26" t="s">
        <v>64</v>
      </c>
      <c r="D43" s="26" t="s">
        <v>63</v>
      </c>
      <c r="E43" s="26" t="s">
        <v>65</v>
      </c>
      <c r="F43" s="26" t="s">
        <v>37</v>
      </c>
      <c r="G43" s="27">
        <v>483.42</v>
      </c>
      <c r="H43" s="2" t="s">
        <v>18</v>
      </c>
    </row>
    <row r="44" spans="1:8" s="6" customFormat="1" ht="24" customHeight="1">
      <c r="A44" s="9" t="s">
        <v>7</v>
      </c>
      <c r="B44" s="9"/>
      <c r="C44" s="9"/>
      <c r="D44" s="9"/>
      <c r="E44" s="9"/>
      <c r="F44" s="9"/>
      <c r="G44" s="4">
        <f>SUM(G42:G43)</f>
        <v>35161.42</v>
      </c>
      <c r="H44" s="5"/>
    </row>
    <row r="45" spans="1:8" ht="55.5" customHeight="1">
      <c r="A45" s="25" t="s">
        <v>76</v>
      </c>
      <c r="B45" s="26" t="s">
        <v>56</v>
      </c>
      <c r="C45" s="26" t="s">
        <v>58</v>
      </c>
      <c r="D45" s="26" t="s">
        <v>55</v>
      </c>
      <c r="E45" s="26" t="s">
        <v>43</v>
      </c>
      <c r="F45" s="26" t="s">
        <v>57</v>
      </c>
      <c r="G45" s="27">
        <v>-104500</v>
      </c>
      <c r="H45" s="1" t="s">
        <v>17</v>
      </c>
    </row>
    <row r="46" spans="1:8" s="6" customFormat="1" ht="23.25" customHeight="1">
      <c r="A46" s="9" t="s">
        <v>7</v>
      </c>
      <c r="B46" s="9"/>
      <c r="C46" s="9"/>
      <c r="D46" s="9"/>
      <c r="E46" s="9"/>
      <c r="F46" s="9"/>
      <c r="G46" s="4">
        <f>SUM(G45)</f>
        <v>-104500</v>
      </c>
      <c r="H46" s="5"/>
    </row>
    <row r="47" spans="1:8" ht="57" customHeight="1">
      <c r="A47" s="25" t="s">
        <v>1</v>
      </c>
      <c r="B47" s="26" t="s">
        <v>56</v>
      </c>
      <c r="C47" s="26" t="s">
        <v>64</v>
      </c>
      <c r="D47" s="26" t="s">
        <v>63</v>
      </c>
      <c r="E47" s="26" t="s">
        <v>65</v>
      </c>
      <c r="F47" s="26" t="s">
        <v>36</v>
      </c>
      <c r="G47" s="27">
        <v>104500</v>
      </c>
      <c r="H47" s="2" t="s">
        <v>18</v>
      </c>
    </row>
    <row r="48" spans="1:8" s="6" customFormat="1" ht="25.5" customHeight="1">
      <c r="A48" s="9" t="s">
        <v>7</v>
      </c>
      <c r="B48" s="9"/>
      <c r="C48" s="9"/>
      <c r="D48" s="9"/>
      <c r="E48" s="9"/>
      <c r="F48" s="9"/>
      <c r="G48" s="4">
        <f>SUM(G47)</f>
        <v>104500</v>
      </c>
      <c r="H48" s="5"/>
    </row>
    <row r="49" spans="1:8" ht="57.75" customHeight="1">
      <c r="A49" s="25" t="s">
        <v>76</v>
      </c>
      <c r="B49" s="26" t="s">
        <v>56</v>
      </c>
      <c r="C49" s="26" t="s">
        <v>58</v>
      </c>
      <c r="D49" s="26" t="s">
        <v>55</v>
      </c>
      <c r="E49" s="26" t="s">
        <v>43</v>
      </c>
      <c r="F49" s="26" t="s">
        <v>57</v>
      </c>
      <c r="G49" s="27">
        <v>-2110900.96</v>
      </c>
      <c r="H49" s="1" t="s">
        <v>17</v>
      </c>
    </row>
    <row r="50" spans="1:8" s="6" customFormat="1" ht="25.5" customHeight="1">
      <c r="A50" s="9" t="s">
        <v>7</v>
      </c>
      <c r="B50" s="9"/>
      <c r="C50" s="9"/>
      <c r="D50" s="9"/>
      <c r="E50" s="9"/>
      <c r="F50" s="9"/>
      <c r="G50" s="4">
        <f>SUM(G49)</f>
        <v>-2110900.96</v>
      </c>
      <c r="H50" s="5"/>
    </row>
    <row r="51" spans="1:8" ht="33.75">
      <c r="A51" s="25" t="s">
        <v>71</v>
      </c>
      <c r="B51" s="26" t="s">
        <v>35</v>
      </c>
      <c r="C51" s="26" t="s">
        <v>42</v>
      </c>
      <c r="D51" s="26" t="s">
        <v>40</v>
      </c>
      <c r="E51" s="26" t="s">
        <v>53</v>
      </c>
      <c r="F51" s="26" t="s">
        <v>51</v>
      </c>
      <c r="G51" s="27">
        <v>800</v>
      </c>
      <c r="H51" s="2" t="s">
        <v>18</v>
      </c>
    </row>
    <row r="52" spans="1:8" ht="33.75">
      <c r="A52" s="25" t="s">
        <v>71</v>
      </c>
      <c r="B52" s="26" t="s">
        <v>35</v>
      </c>
      <c r="C52" s="26" t="s">
        <v>42</v>
      </c>
      <c r="D52" s="26" t="s">
        <v>40</v>
      </c>
      <c r="E52" s="26" t="s">
        <v>43</v>
      </c>
      <c r="F52" s="26" t="s">
        <v>41</v>
      </c>
      <c r="G52" s="27">
        <v>4009.5</v>
      </c>
      <c r="H52" s="2" t="s">
        <v>18</v>
      </c>
    </row>
    <row r="53" spans="1:8" ht="33.75">
      <c r="A53" s="25" t="s">
        <v>71</v>
      </c>
      <c r="B53" s="26" t="s">
        <v>35</v>
      </c>
      <c r="C53" s="26" t="s">
        <v>42</v>
      </c>
      <c r="D53" s="26" t="s">
        <v>40</v>
      </c>
      <c r="E53" s="26" t="s">
        <v>43</v>
      </c>
      <c r="F53" s="26" t="s">
        <v>37</v>
      </c>
      <c r="G53" s="27">
        <v>35749.5</v>
      </c>
      <c r="H53" s="2" t="s">
        <v>18</v>
      </c>
    </row>
    <row r="54" spans="1:8" ht="33.75">
      <c r="A54" s="25" t="s">
        <v>71</v>
      </c>
      <c r="B54" s="26" t="s">
        <v>35</v>
      </c>
      <c r="C54" s="26" t="s">
        <v>42</v>
      </c>
      <c r="D54" s="26" t="s">
        <v>40</v>
      </c>
      <c r="E54" s="26" t="s">
        <v>47</v>
      </c>
      <c r="F54" s="26" t="s">
        <v>46</v>
      </c>
      <c r="G54" s="27">
        <v>500</v>
      </c>
      <c r="H54" s="2" t="s">
        <v>18</v>
      </c>
    </row>
    <row r="55" spans="1:8" ht="33.75">
      <c r="A55" s="25" t="s">
        <v>71</v>
      </c>
      <c r="B55" s="26" t="s">
        <v>35</v>
      </c>
      <c r="C55" s="26" t="s">
        <v>42</v>
      </c>
      <c r="D55" s="26" t="s">
        <v>40</v>
      </c>
      <c r="E55" s="26" t="s">
        <v>47</v>
      </c>
      <c r="F55" s="26" t="s">
        <v>46</v>
      </c>
      <c r="G55" s="27">
        <v>500</v>
      </c>
      <c r="H55" s="2" t="s">
        <v>18</v>
      </c>
    </row>
    <row r="56" spans="1:8" ht="33.75">
      <c r="A56" s="25" t="s">
        <v>71</v>
      </c>
      <c r="B56" s="26" t="s">
        <v>35</v>
      </c>
      <c r="C56" s="26" t="s">
        <v>42</v>
      </c>
      <c r="D56" s="26" t="s">
        <v>40</v>
      </c>
      <c r="E56" s="26" t="s">
        <v>53</v>
      </c>
      <c r="F56" s="26" t="s">
        <v>41</v>
      </c>
      <c r="G56" s="27">
        <v>84</v>
      </c>
      <c r="H56" s="2" t="s">
        <v>18</v>
      </c>
    </row>
    <row r="57" spans="1:8" ht="33.75">
      <c r="A57" s="25" t="s">
        <v>71</v>
      </c>
      <c r="B57" s="26" t="s">
        <v>35</v>
      </c>
      <c r="C57" s="26" t="s">
        <v>42</v>
      </c>
      <c r="D57" s="26" t="s">
        <v>40</v>
      </c>
      <c r="E57" s="26" t="s">
        <v>43</v>
      </c>
      <c r="F57" s="26" t="s">
        <v>41</v>
      </c>
      <c r="G57" s="27">
        <v>10271.31</v>
      </c>
      <c r="H57" s="2" t="s">
        <v>18</v>
      </c>
    </row>
    <row r="58" spans="1:8" s="6" customFormat="1" ht="25.5" customHeight="1">
      <c r="A58" s="9" t="s">
        <v>7</v>
      </c>
      <c r="B58" s="9"/>
      <c r="C58" s="9"/>
      <c r="D58" s="9"/>
      <c r="E58" s="9"/>
      <c r="F58" s="9"/>
      <c r="G58" s="4">
        <f>SUM(G51:G57)</f>
        <v>51914.31</v>
      </c>
      <c r="H58" s="5"/>
    </row>
    <row r="59" spans="1:8" ht="30">
      <c r="A59" s="25" t="s">
        <v>74</v>
      </c>
      <c r="B59" s="26" t="s">
        <v>48</v>
      </c>
      <c r="C59" s="26" t="s">
        <v>49</v>
      </c>
      <c r="D59" s="26" t="s">
        <v>40</v>
      </c>
      <c r="E59" s="26" t="s">
        <v>43</v>
      </c>
      <c r="F59" s="26" t="s">
        <v>36</v>
      </c>
      <c r="G59" s="27">
        <v>22990</v>
      </c>
      <c r="H59" s="2" t="s">
        <v>18</v>
      </c>
    </row>
    <row r="60" spans="1:8" ht="30">
      <c r="A60" s="25" t="s">
        <v>74</v>
      </c>
      <c r="B60" s="26" t="s">
        <v>48</v>
      </c>
      <c r="C60" s="26" t="s">
        <v>49</v>
      </c>
      <c r="D60" s="26" t="s">
        <v>40</v>
      </c>
      <c r="E60" s="26" t="s">
        <v>43</v>
      </c>
      <c r="F60" s="26" t="s">
        <v>41</v>
      </c>
      <c r="G60" s="27">
        <v>6875</v>
      </c>
      <c r="H60" s="2" t="s">
        <v>18</v>
      </c>
    </row>
    <row r="61" spans="1:8" ht="30">
      <c r="A61" s="25" t="s">
        <v>74</v>
      </c>
      <c r="B61" s="26" t="s">
        <v>48</v>
      </c>
      <c r="C61" s="26" t="s">
        <v>49</v>
      </c>
      <c r="D61" s="26" t="s">
        <v>40</v>
      </c>
      <c r="E61" s="26" t="s">
        <v>43</v>
      </c>
      <c r="F61" s="26" t="s">
        <v>37</v>
      </c>
      <c r="G61" s="27">
        <v>34949</v>
      </c>
      <c r="H61" s="2" t="s">
        <v>18</v>
      </c>
    </row>
    <row r="62" spans="1:8" s="6" customFormat="1" ht="25.5" customHeight="1">
      <c r="A62" s="9" t="s">
        <v>7</v>
      </c>
      <c r="B62" s="9"/>
      <c r="C62" s="9"/>
      <c r="D62" s="9"/>
      <c r="E62" s="9"/>
      <c r="F62" s="9"/>
      <c r="G62" s="4">
        <f>SUM(G59:G61)</f>
        <v>64814</v>
      </c>
      <c r="H62" s="5"/>
    </row>
    <row r="63" spans="1:8" ht="72" customHeight="1">
      <c r="A63" s="25" t="s">
        <v>79</v>
      </c>
      <c r="B63" s="26" t="s">
        <v>45</v>
      </c>
      <c r="C63" s="26" t="s">
        <v>38</v>
      </c>
      <c r="D63" s="26" t="s">
        <v>44</v>
      </c>
      <c r="E63" s="26" t="s">
        <v>39</v>
      </c>
      <c r="F63" s="26" t="s">
        <v>36</v>
      </c>
      <c r="G63" s="27">
        <v>2107.44</v>
      </c>
      <c r="H63" s="2" t="s">
        <v>18</v>
      </c>
    </row>
    <row r="64" spans="1:8" ht="72" customHeight="1">
      <c r="A64" s="25" t="s">
        <v>80</v>
      </c>
      <c r="B64" s="26" t="s">
        <v>45</v>
      </c>
      <c r="C64" s="26" t="s">
        <v>38</v>
      </c>
      <c r="D64" s="26" t="s">
        <v>44</v>
      </c>
      <c r="E64" s="26" t="s">
        <v>39</v>
      </c>
      <c r="F64" s="26" t="s">
        <v>36</v>
      </c>
      <c r="G64" s="27">
        <v>3512.4</v>
      </c>
      <c r="H64" s="2" t="s">
        <v>18</v>
      </c>
    </row>
    <row r="65" spans="1:8" ht="72" customHeight="1">
      <c r="A65" s="25" t="s">
        <v>81</v>
      </c>
      <c r="B65" s="26" t="s">
        <v>45</v>
      </c>
      <c r="C65" s="26" t="s">
        <v>38</v>
      </c>
      <c r="D65" s="26" t="s">
        <v>44</v>
      </c>
      <c r="E65" s="26" t="s">
        <v>39</v>
      </c>
      <c r="F65" s="26" t="s">
        <v>36</v>
      </c>
      <c r="G65" s="27">
        <v>2107.44</v>
      </c>
      <c r="H65" s="2" t="s">
        <v>18</v>
      </c>
    </row>
    <row r="66" spans="1:8" ht="72" customHeight="1">
      <c r="A66" s="25" t="s">
        <v>82</v>
      </c>
      <c r="B66" s="26" t="s">
        <v>45</v>
      </c>
      <c r="C66" s="26" t="s">
        <v>38</v>
      </c>
      <c r="D66" s="26" t="s">
        <v>44</v>
      </c>
      <c r="E66" s="26" t="s">
        <v>39</v>
      </c>
      <c r="F66" s="26" t="s">
        <v>36</v>
      </c>
      <c r="G66" s="27">
        <v>2107.44</v>
      </c>
      <c r="H66" s="2" t="s">
        <v>18</v>
      </c>
    </row>
    <row r="67" spans="1:8" ht="72" customHeight="1">
      <c r="A67" s="25" t="s">
        <v>0</v>
      </c>
      <c r="B67" s="26" t="s">
        <v>45</v>
      </c>
      <c r="C67" s="26" t="s">
        <v>38</v>
      </c>
      <c r="D67" s="26" t="s">
        <v>44</v>
      </c>
      <c r="E67" s="26" t="s">
        <v>39</v>
      </c>
      <c r="F67" s="26" t="s">
        <v>36</v>
      </c>
      <c r="G67" s="27">
        <v>2107.44</v>
      </c>
      <c r="H67" s="2" t="s">
        <v>18</v>
      </c>
    </row>
    <row r="68" spans="1:8" s="6" customFormat="1" ht="25.5" customHeight="1">
      <c r="A68" s="9" t="s">
        <v>7</v>
      </c>
      <c r="B68" s="9"/>
      <c r="C68" s="9"/>
      <c r="D68" s="9"/>
      <c r="E68" s="9"/>
      <c r="F68" s="9"/>
      <c r="G68" s="4">
        <f>SUM(G63:G67)</f>
        <v>11942.160000000002</v>
      </c>
      <c r="H68" s="5"/>
    </row>
    <row r="69" spans="1:8" ht="60" customHeight="1">
      <c r="A69" s="25" t="s">
        <v>70</v>
      </c>
      <c r="B69" s="26" t="s">
        <v>35</v>
      </c>
      <c r="C69" s="26" t="s">
        <v>38</v>
      </c>
      <c r="D69" s="26" t="s">
        <v>34</v>
      </c>
      <c r="E69" s="26" t="s">
        <v>39</v>
      </c>
      <c r="F69" s="26" t="s">
        <v>57</v>
      </c>
      <c r="G69" s="27">
        <v>797287.99</v>
      </c>
      <c r="H69" s="2" t="s">
        <v>18</v>
      </c>
    </row>
    <row r="70" spans="1:8" ht="60" customHeight="1">
      <c r="A70" s="25" t="s">
        <v>70</v>
      </c>
      <c r="B70" s="26" t="s">
        <v>35</v>
      </c>
      <c r="C70" s="26" t="s">
        <v>38</v>
      </c>
      <c r="D70" s="26" t="s">
        <v>34</v>
      </c>
      <c r="E70" s="26" t="s">
        <v>39</v>
      </c>
      <c r="F70" s="26" t="s">
        <v>37</v>
      </c>
      <c r="G70" s="27">
        <v>398863.9</v>
      </c>
      <c r="H70" s="2" t="s">
        <v>18</v>
      </c>
    </row>
    <row r="71" spans="1:8" ht="60" customHeight="1">
      <c r="A71" s="25" t="s">
        <v>70</v>
      </c>
      <c r="B71" s="26" t="s">
        <v>35</v>
      </c>
      <c r="C71" s="26" t="s">
        <v>38</v>
      </c>
      <c r="D71" s="26" t="s">
        <v>34</v>
      </c>
      <c r="E71" s="26" t="s">
        <v>39</v>
      </c>
      <c r="F71" s="26" t="s">
        <v>57</v>
      </c>
      <c r="G71" s="27">
        <v>71869</v>
      </c>
      <c r="H71" s="2" t="s">
        <v>18</v>
      </c>
    </row>
    <row r="72" spans="1:8" ht="60" customHeight="1">
      <c r="A72" s="25" t="s">
        <v>70</v>
      </c>
      <c r="B72" s="26" t="s">
        <v>35</v>
      </c>
      <c r="C72" s="26" t="s">
        <v>38</v>
      </c>
      <c r="D72" s="26" t="s">
        <v>34</v>
      </c>
      <c r="E72" s="26" t="s">
        <v>39</v>
      </c>
      <c r="F72" s="26" t="s">
        <v>37</v>
      </c>
      <c r="G72" s="27">
        <v>195580.8</v>
      </c>
      <c r="H72" s="2" t="s">
        <v>18</v>
      </c>
    </row>
    <row r="73" spans="1:8" ht="60" customHeight="1">
      <c r="A73" s="25" t="s">
        <v>70</v>
      </c>
      <c r="B73" s="26" t="s">
        <v>35</v>
      </c>
      <c r="C73" s="26" t="s">
        <v>38</v>
      </c>
      <c r="D73" s="26" t="s">
        <v>34</v>
      </c>
      <c r="E73" s="26" t="s">
        <v>39</v>
      </c>
      <c r="F73" s="26" t="s">
        <v>57</v>
      </c>
      <c r="G73" s="27">
        <v>392758.8</v>
      </c>
      <c r="H73" s="2" t="s">
        <v>18</v>
      </c>
    </row>
    <row r="74" spans="1:8" s="6" customFormat="1" ht="25.5" customHeight="1">
      <c r="A74" s="9" t="s">
        <v>7</v>
      </c>
      <c r="B74" s="9"/>
      <c r="C74" s="9"/>
      <c r="D74" s="9"/>
      <c r="E74" s="9"/>
      <c r="F74" s="9"/>
      <c r="G74" s="4">
        <f>SUM(G69:G73)</f>
        <v>1856360.4900000002</v>
      </c>
      <c r="H74" s="5"/>
    </row>
    <row r="75" spans="1:8" ht="55.5" customHeight="1">
      <c r="A75" s="25" t="s">
        <v>13</v>
      </c>
      <c r="B75" s="26" t="s">
        <v>12</v>
      </c>
      <c r="C75" s="26" t="s">
        <v>11</v>
      </c>
      <c r="D75" s="26" t="s">
        <v>10</v>
      </c>
      <c r="E75" s="26" t="s">
        <v>9</v>
      </c>
      <c r="F75" s="26" t="s">
        <v>8</v>
      </c>
      <c r="G75" s="27">
        <v>122434</v>
      </c>
      <c r="H75" s="2" t="s">
        <v>18</v>
      </c>
    </row>
    <row r="76" spans="1:8" s="6" customFormat="1" ht="25.5" customHeight="1">
      <c r="A76" s="9" t="s">
        <v>7</v>
      </c>
      <c r="B76" s="9"/>
      <c r="C76" s="9"/>
      <c r="D76" s="9"/>
      <c r="E76" s="9"/>
      <c r="F76" s="9"/>
      <c r="G76" s="4">
        <f>SUM(G75)</f>
        <v>122434</v>
      </c>
      <c r="H76" s="5"/>
    </row>
    <row r="77" spans="1:8" ht="54" customHeight="1">
      <c r="A77" s="25" t="s">
        <v>77</v>
      </c>
      <c r="B77" s="26" t="s">
        <v>60</v>
      </c>
      <c r="C77" s="26" t="s">
        <v>52</v>
      </c>
      <c r="D77" s="26" t="s">
        <v>59</v>
      </c>
      <c r="E77" s="26" t="s">
        <v>47</v>
      </c>
      <c r="F77" s="26" t="s">
        <v>46</v>
      </c>
      <c r="G77" s="27">
        <v>600</v>
      </c>
      <c r="H77" s="2" t="s">
        <v>18</v>
      </c>
    </row>
    <row r="78" spans="1:8" s="6" customFormat="1" ht="25.5" customHeight="1">
      <c r="A78" s="9" t="s">
        <v>7</v>
      </c>
      <c r="B78" s="9"/>
      <c r="C78" s="9"/>
      <c r="D78" s="9"/>
      <c r="E78" s="9"/>
      <c r="F78" s="9"/>
      <c r="G78" s="4">
        <f>SUM(G77)</f>
        <v>600</v>
      </c>
      <c r="H78" s="5"/>
    </row>
    <row r="79" spans="1:8" ht="54.75" customHeight="1">
      <c r="A79" s="25" t="s">
        <v>6</v>
      </c>
      <c r="B79" s="26" t="s">
        <v>69</v>
      </c>
      <c r="C79" s="26" t="s">
        <v>52</v>
      </c>
      <c r="D79" s="26" t="s">
        <v>40</v>
      </c>
      <c r="E79" s="26" t="s">
        <v>43</v>
      </c>
      <c r="F79" s="26" t="s">
        <v>41</v>
      </c>
      <c r="G79" s="27">
        <v>2836</v>
      </c>
      <c r="H79" s="2" t="s">
        <v>18</v>
      </c>
    </row>
    <row r="80" spans="1:8" s="6" customFormat="1" ht="25.5" customHeight="1">
      <c r="A80" s="9" t="s">
        <v>7</v>
      </c>
      <c r="B80" s="9"/>
      <c r="C80" s="9"/>
      <c r="D80" s="9"/>
      <c r="E80" s="9"/>
      <c r="F80" s="9"/>
      <c r="G80" s="4">
        <f>SUM(G79)</f>
        <v>2836</v>
      </c>
      <c r="H80" s="5"/>
    </row>
    <row r="81" spans="1:8" ht="33.75">
      <c r="A81" s="25" t="s">
        <v>71</v>
      </c>
      <c r="B81" s="26" t="s">
        <v>35</v>
      </c>
      <c r="C81" s="26" t="s">
        <v>52</v>
      </c>
      <c r="D81" s="26" t="s">
        <v>61</v>
      </c>
      <c r="E81" s="26" t="s">
        <v>43</v>
      </c>
      <c r="F81" s="26" t="s">
        <v>62</v>
      </c>
      <c r="G81" s="27">
        <v>231647.5</v>
      </c>
      <c r="H81" s="3" t="s">
        <v>19</v>
      </c>
    </row>
    <row r="82" spans="1:8" ht="33.75">
      <c r="A82" s="25" t="s">
        <v>71</v>
      </c>
      <c r="B82" s="26" t="s">
        <v>35</v>
      </c>
      <c r="C82" s="26" t="s">
        <v>52</v>
      </c>
      <c r="D82" s="26" t="s">
        <v>61</v>
      </c>
      <c r="E82" s="26" t="s">
        <v>43</v>
      </c>
      <c r="F82" s="26" t="s">
        <v>62</v>
      </c>
      <c r="G82" s="27">
        <v>10493.3</v>
      </c>
      <c r="H82" s="3" t="s">
        <v>19</v>
      </c>
    </row>
    <row r="83" spans="1:8" ht="33.75">
      <c r="A83" s="25" t="s">
        <v>71</v>
      </c>
      <c r="B83" s="26" t="s">
        <v>35</v>
      </c>
      <c r="C83" s="26" t="s">
        <v>52</v>
      </c>
      <c r="D83" s="26" t="s">
        <v>61</v>
      </c>
      <c r="E83" s="26" t="s">
        <v>43</v>
      </c>
      <c r="F83" s="26" t="s">
        <v>57</v>
      </c>
      <c r="G83" s="27">
        <v>11444.8</v>
      </c>
      <c r="H83" s="3" t="s">
        <v>19</v>
      </c>
    </row>
    <row r="84" spans="1:8" ht="33.75">
      <c r="A84" s="25" t="s">
        <v>71</v>
      </c>
      <c r="B84" s="26" t="s">
        <v>35</v>
      </c>
      <c r="C84" s="26" t="s">
        <v>52</v>
      </c>
      <c r="D84" s="26" t="s">
        <v>61</v>
      </c>
      <c r="E84" s="26" t="s">
        <v>43</v>
      </c>
      <c r="F84" s="26" t="s">
        <v>57</v>
      </c>
      <c r="G84" s="27">
        <v>61700</v>
      </c>
      <c r="H84" s="3" t="s">
        <v>19</v>
      </c>
    </row>
    <row r="85" spans="1:8" ht="33.75">
      <c r="A85" s="25" t="s">
        <v>71</v>
      </c>
      <c r="B85" s="26" t="s">
        <v>35</v>
      </c>
      <c r="C85" s="26" t="s">
        <v>52</v>
      </c>
      <c r="D85" s="26" t="s">
        <v>61</v>
      </c>
      <c r="E85" s="26" t="s">
        <v>43</v>
      </c>
      <c r="F85" s="26" t="s">
        <v>37</v>
      </c>
      <c r="G85" s="27">
        <v>1836</v>
      </c>
      <c r="H85" s="3" t="s">
        <v>19</v>
      </c>
    </row>
    <row r="86" spans="1:8" s="6" customFormat="1" ht="25.5" customHeight="1">
      <c r="A86" s="9" t="s">
        <v>7</v>
      </c>
      <c r="B86" s="9"/>
      <c r="C86" s="9"/>
      <c r="D86" s="9"/>
      <c r="E86" s="9"/>
      <c r="F86" s="9"/>
      <c r="G86" s="4">
        <f>SUM(G81:G85)</f>
        <v>317121.6</v>
      </c>
      <c r="H86" s="5"/>
    </row>
    <row r="87" spans="1:8" ht="71.25" customHeight="1">
      <c r="A87" s="25" t="s">
        <v>5</v>
      </c>
      <c r="B87" s="26" t="s">
        <v>45</v>
      </c>
      <c r="C87" s="26" t="s">
        <v>38</v>
      </c>
      <c r="D87" s="26" t="s">
        <v>44</v>
      </c>
      <c r="E87" s="26" t="s">
        <v>39</v>
      </c>
      <c r="F87" s="26" t="s">
        <v>37</v>
      </c>
      <c r="G87" s="27">
        <v>79850</v>
      </c>
      <c r="H87" s="3" t="s">
        <v>19</v>
      </c>
    </row>
    <row r="88" spans="1:8" ht="71.25" customHeight="1">
      <c r="A88" s="25" t="s">
        <v>72</v>
      </c>
      <c r="B88" s="26" t="s">
        <v>45</v>
      </c>
      <c r="C88" s="26" t="s">
        <v>38</v>
      </c>
      <c r="D88" s="26" t="s">
        <v>44</v>
      </c>
      <c r="E88" s="26" t="s">
        <v>39</v>
      </c>
      <c r="F88" s="26" t="s">
        <v>36</v>
      </c>
      <c r="G88" s="27">
        <v>99100</v>
      </c>
      <c r="H88" s="3" t="s">
        <v>19</v>
      </c>
    </row>
    <row r="89" spans="1:8" ht="71.25" customHeight="1">
      <c r="A89" s="25" t="s">
        <v>78</v>
      </c>
      <c r="B89" s="26" t="s">
        <v>45</v>
      </c>
      <c r="C89" s="26" t="s">
        <v>38</v>
      </c>
      <c r="D89" s="26" t="s">
        <v>44</v>
      </c>
      <c r="E89" s="26" t="s">
        <v>39</v>
      </c>
      <c r="F89" s="26" t="s">
        <v>57</v>
      </c>
      <c r="G89" s="27">
        <v>91279</v>
      </c>
      <c r="H89" s="3" t="s">
        <v>19</v>
      </c>
    </row>
    <row r="90" spans="1:8" ht="71.25" customHeight="1">
      <c r="A90" s="25" t="s">
        <v>4</v>
      </c>
      <c r="B90" s="26" t="s">
        <v>45</v>
      </c>
      <c r="C90" s="26" t="s">
        <v>38</v>
      </c>
      <c r="D90" s="26" t="s">
        <v>44</v>
      </c>
      <c r="E90" s="26" t="s">
        <v>39</v>
      </c>
      <c r="F90" s="26" t="s">
        <v>41</v>
      </c>
      <c r="G90" s="27">
        <v>25499.79</v>
      </c>
      <c r="H90" s="3" t="s">
        <v>19</v>
      </c>
    </row>
    <row r="91" spans="1:8" ht="71.25" customHeight="1">
      <c r="A91" s="25" t="s">
        <v>2</v>
      </c>
      <c r="B91" s="26" t="s">
        <v>45</v>
      </c>
      <c r="C91" s="26" t="s">
        <v>67</v>
      </c>
      <c r="D91" s="26" t="s">
        <v>66</v>
      </c>
      <c r="E91" s="26" t="s">
        <v>39</v>
      </c>
      <c r="F91" s="26" t="s">
        <v>36</v>
      </c>
      <c r="G91" s="27">
        <v>35640</v>
      </c>
      <c r="H91" s="3" t="s">
        <v>19</v>
      </c>
    </row>
    <row r="92" spans="1:8" ht="71.25" customHeight="1">
      <c r="A92" s="25" t="s">
        <v>3</v>
      </c>
      <c r="B92" s="26" t="s">
        <v>45</v>
      </c>
      <c r="C92" s="26" t="s">
        <v>68</v>
      </c>
      <c r="D92" s="26" t="s">
        <v>55</v>
      </c>
      <c r="E92" s="26" t="s">
        <v>43</v>
      </c>
      <c r="F92" s="26" t="s">
        <v>36</v>
      </c>
      <c r="G92" s="27">
        <v>71280</v>
      </c>
      <c r="H92" s="3" t="s">
        <v>19</v>
      </c>
    </row>
    <row r="93" spans="1:9" s="6" customFormat="1" ht="25.5" customHeight="1">
      <c r="A93" s="9" t="s">
        <v>7</v>
      </c>
      <c r="B93" s="9"/>
      <c r="C93" s="9"/>
      <c r="D93" s="9"/>
      <c r="E93" s="9"/>
      <c r="F93" s="9"/>
      <c r="G93" s="4">
        <f>SUM(G87:G92)</f>
        <v>402648.79</v>
      </c>
      <c r="H93" s="7"/>
      <c r="I93" s="8"/>
    </row>
    <row r="94" spans="1:8" ht="37.5" customHeight="1">
      <c r="A94" s="10" t="s">
        <v>23</v>
      </c>
      <c r="B94" s="10"/>
      <c r="C94" s="10"/>
      <c r="D94" s="10"/>
      <c r="E94" s="10"/>
      <c r="F94" s="10"/>
      <c r="G94" s="28">
        <f>G96+G97+G98</f>
        <v>719770.3599999994</v>
      </c>
      <c r="H94" s="29"/>
    </row>
    <row r="95" spans="1:8" ht="23.25" customHeight="1">
      <c r="A95" s="10" t="s">
        <v>24</v>
      </c>
      <c r="B95" s="10"/>
      <c r="C95" s="10"/>
      <c r="D95" s="10"/>
      <c r="E95" s="10"/>
      <c r="F95" s="10"/>
      <c r="G95" s="30"/>
      <c r="H95" s="29"/>
    </row>
    <row r="96" spans="1:8" ht="23.25" customHeight="1">
      <c r="A96" s="15" t="s">
        <v>25</v>
      </c>
      <c r="B96" s="15"/>
      <c r="C96" s="15"/>
      <c r="D96" s="15"/>
      <c r="E96" s="15"/>
      <c r="F96" s="15"/>
      <c r="G96" s="28">
        <f>G86+G93</f>
        <v>719770.3899999999</v>
      </c>
      <c r="H96" s="29"/>
    </row>
    <row r="97" spans="1:8" ht="23.25" customHeight="1">
      <c r="A97" s="15" t="s">
        <v>26</v>
      </c>
      <c r="B97" s="15"/>
      <c r="C97" s="15"/>
      <c r="D97" s="15"/>
      <c r="E97" s="15"/>
      <c r="F97" s="15"/>
      <c r="G97" s="28">
        <f>G11+G36+G40+G45+G49</f>
        <v>-3190255.0300000003</v>
      </c>
      <c r="H97" s="29"/>
    </row>
    <row r="98" spans="1:8" ht="23.25" customHeight="1">
      <c r="A98" s="15" t="s">
        <v>27</v>
      </c>
      <c r="B98" s="15"/>
      <c r="C98" s="15"/>
      <c r="D98" s="15"/>
      <c r="E98" s="15"/>
      <c r="F98" s="15"/>
      <c r="G98" s="28">
        <v>3190255</v>
      </c>
      <c r="H98" s="29"/>
    </row>
    <row r="99" ht="23.25" customHeight="1"/>
    <row r="100" ht="23.25" customHeight="1"/>
    <row r="101" ht="23.25" customHeight="1"/>
  </sheetData>
  <sheetProtection/>
  <mergeCells count="34">
    <mergeCell ref="A96:F96"/>
    <mergeCell ref="A97:F97"/>
    <mergeCell ref="A98:F98"/>
    <mergeCell ref="A44:F44"/>
    <mergeCell ref="A46:F46"/>
    <mergeCell ref="A48:F48"/>
    <mergeCell ref="A80:F80"/>
    <mergeCell ref="A86:F86"/>
    <mergeCell ref="G2:H2"/>
    <mergeCell ref="G3:H3"/>
    <mergeCell ref="A94:F94"/>
    <mergeCell ref="A95:F95"/>
    <mergeCell ref="A41:F41"/>
    <mergeCell ref="G9:G10"/>
    <mergeCell ref="A9:A10"/>
    <mergeCell ref="B9:F9"/>
    <mergeCell ref="A93:F93"/>
    <mergeCell ref="H9:H10"/>
    <mergeCell ref="A6:H7"/>
    <mergeCell ref="G4:H4"/>
    <mergeCell ref="A76:F76"/>
    <mergeCell ref="A78:F78"/>
    <mergeCell ref="A58:F58"/>
    <mergeCell ref="A62:F62"/>
    <mergeCell ref="A68:F68"/>
    <mergeCell ref="A74:F74"/>
    <mergeCell ref="A39:F39"/>
    <mergeCell ref="A35:F35"/>
    <mergeCell ref="A12:F12"/>
    <mergeCell ref="A50:F50"/>
    <mergeCell ref="A32:F32"/>
    <mergeCell ref="A29:F29"/>
    <mergeCell ref="A26:F26"/>
    <mergeCell ref="A37:F37"/>
  </mergeCells>
  <printOptions/>
  <pageMargins left="0.24" right="0.24" top="0.17" bottom="0.26" header="0.17" footer="0.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Карманова</dc:creator>
  <cp:keywords/>
  <dc:description/>
  <cp:lastModifiedBy>Айдар</cp:lastModifiedBy>
  <cp:lastPrinted>2014-07-07T05:30:28Z</cp:lastPrinted>
  <dcterms:created xsi:type="dcterms:W3CDTF">2000-12-14T06:36:01Z</dcterms:created>
  <dcterms:modified xsi:type="dcterms:W3CDTF">2014-07-07T05:31:05Z</dcterms:modified>
  <cp:category/>
  <cp:version/>
  <cp:contentType/>
  <cp:contentStatus/>
</cp:coreProperties>
</file>